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SafeCare\"/>
    </mc:Choice>
  </mc:AlternateContent>
  <bookViews>
    <workbookView xWindow="0" yWindow="0" windowWidth="17250" windowHeight="7030" tabRatio="543"/>
  </bookViews>
  <sheets>
    <sheet name="Overview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2" i="1" l="1"/>
  <c r="G22" i="1" l="1"/>
  <c r="F22" i="1"/>
  <c r="L22" i="1" l="1"/>
  <c r="N5" i="1"/>
  <c r="O5" i="1"/>
  <c r="P5" i="1" l="1"/>
  <c r="E22" i="1"/>
  <c r="D22" i="1"/>
  <c r="C22" i="1"/>
  <c r="B22" i="1"/>
  <c r="K22" i="1" l="1"/>
  <c r="J22" i="1"/>
  <c r="N6" i="1"/>
  <c r="O6" i="1"/>
  <c r="N7" i="1"/>
  <c r="O7" i="1"/>
  <c r="N8" i="1"/>
  <c r="O8" i="1"/>
  <c r="P6" i="1" l="1"/>
  <c r="P8" i="1"/>
  <c r="P7" i="1"/>
  <c r="O21" i="1" l="1"/>
  <c r="N21" i="1"/>
  <c r="O20" i="1"/>
  <c r="N20" i="1"/>
  <c r="O19" i="1"/>
  <c r="N19" i="1"/>
  <c r="N18" i="1"/>
  <c r="O18" i="1"/>
  <c r="N17" i="1"/>
  <c r="O17" i="1"/>
  <c r="N16" i="1"/>
  <c r="O16" i="1"/>
  <c r="O15" i="1"/>
  <c r="N15" i="1"/>
  <c r="N14" i="1"/>
  <c r="O14" i="1"/>
  <c r="O13" i="1"/>
  <c r="N13" i="1"/>
  <c r="N12" i="1"/>
  <c r="O12" i="1"/>
  <c r="O11" i="1"/>
  <c r="N11" i="1"/>
  <c r="N9" i="1"/>
  <c r="O9" i="1"/>
  <c r="P21" i="1" l="1"/>
  <c r="P13" i="1"/>
  <c r="P12" i="1"/>
  <c r="P17" i="1"/>
  <c r="P15" i="1"/>
  <c r="P19" i="1"/>
  <c r="P11" i="1"/>
  <c r="P20" i="1"/>
  <c r="P18" i="1"/>
  <c r="P9" i="1"/>
  <c r="P14" i="1"/>
  <c r="P16" i="1"/>
  <c r="I22" i="1" l="1"/>
  <c r="H22" i="1"/>
  <c r="M22" i="1" l="1"/>
  <c r="O22" i="1"/>
  <c r="N22" i="1"/>
  <c r="P22" i="1" l="1"/>
</calcChain>
</file>

<file path=xl/sharedStrings.xml><?xml version="1.0" encoding="utf-8"?>
<sst xmlns="http://schemas.openxmlformats.org/spreadsheetml/2006/main" count="95" uniqueCount="33">
  <si>
    <t>Day</t>
  </si>
  <si>
    <t>Night</t>
  </si>
  <si>
    <t>Total</t>
  </si>
  <si>
    <t>RN</t>
  </si>
  <si>
    <t>CSW</t>
  </si>
  <si>
    <t>Overall</t>
  </si>
  <si>
    <t>Ward</t>
  </si>
  <si>
    <t>Planned</t>
  </si>
  <si>
    <t>Actual</t>
  </si>
  <si>
    <t>Farndale</t>
  </si>
  <si>
    <t>Granby</t>
  </si>
  <si>
    <t>ITU/HDU</t>
  </si>
  <si>
    <t>Littondale</t>
  </si>
  <si>
    <t>Maternity</t>
  </si>
  <si>
    <t>Nidderdale</t>
  </si>
  <si>
    <t>Oakdale</t>
  </si>
  <si>
    <t>Trinity</t>
  </si>
  <si>
    <t>Woodlands</t>
  </si>
  <si>
    <t>Fill (%)</t>
  </si>
  <si>
    <t>Patient</t>
  </si>
  <si>
    <t>Days</t>
  </si>
  <si>
    <t>CHPPD</t>
  </si>
  <si>
    <t>Byland</t>
  </si>
  <si>
    <t>Special Care Baby Unit</t>
  </si>
  <si>
    <t>Jervaulx</t>
  </si>
  <si>
    <t>-</t>
  </si>
  <si>
    <t>Acute Frailty Unit</t>
  </si>
  <si>
    <t>Lascelles</t>
  </si>
  <si>
    <t>Rowan</t>
  </si>
  <si>
    <t>February</t>
  </si>
  <si>
    <t>Wensleydale</t>
  </si>
  <si>
    <t>March</t>
  </si>
  <si>
    <t>Fountains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</si>
</sst>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ck">
        <color theme="1"/>
      </bottom>
      <diagonal/>
    </border>
    <border>
      <left/>
      <right style="hair">
        <color indexed="64"/>
      </right>
      <top/>
      <bottom style="thick">
        <color theme="1"/>
      </bottom>
      <diagonal/>
    </border>
    <border>
      <left style="hair">
        <color indexed="64"/>
      </left>
      <right/>
      <top/>
      <bottom style="thick">
        <color theme="1"/>
      </bottom>
      <diagonal/>
    </border>
    <border>
      <left style="hair">
        <color indexed="64"/>
      </left>
      <right style="hair">
        <color indexed="64"/>
      </right>
      <top/>
      <bottom style="thick">
        <color theme="1"/>
      </bottom>
      <diagonal/>
    </border>
    <border>
      <left/>
      <right/>
      <top style="thick">
        <color theme="1"/>
      </top>
      <bottom/>
      <diagonal/>
    </border>
    <border>
      <left/>
      <right style="hair">
        <color indexed="64"/>
      </right>
      <top style="thick">
        <color theme="1"/>
      </top>
      <bottom/>
      <diagonal/>
    </border>
    <border>
      <left style="hair">
        <color indexed="64"/>
      </left>
      <right/>
      <top style="thick">
        <color theme="1"/>
      </top>
      <bottom/>
      <diagonal/>
    </border>
    <border>
      <left style="hair">
        <color indexed="64"/>
      </left>
      <right style="hair">
        <color indexed="64"/>
      </right>
      <top style="thick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ck">
        <color theme="1"/>
      </bottom>
      <diagonal/>
    </border>
    <border>
      <left/>
      <right style="medium">
        <color theme="1"/>
      </right>
      <top style="thick">
        <color theme="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9" fontId="0" fillId="2" borderId="3" xfId="1" applyFont="1" applyFill="1" applyBorder="1"/>
    <xf numFmtId="9" fontId="0" fillId="2" borderId="0" xfId="1" applyFont="1" applyFill="1" applyBorder="1"/>
    <xf numFmtId="9" fontId="0" fillId="2" borderId="1" xfId="1" applyFont="1" applyFill="1" applyBorder="1"/>
    <xf numFmtId="0" fontId="3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0" xfId="0" applyFont="1" applyFill="1" applyBorder="1"/>
    <xf numFmtId="0" fontId="2" fillId="2" borderId="1" xfId="0" applyFont="1" applyFill="1" applyBorder="1"/>
    <xf numFmtId="0" fontId="2" fillId="2" borderId="0" xfId="0" applyFont="1" applyFill="1"/>
    <xf numFmtId="0" fontId="0" fillId="2" borderId="5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" xfId="0" applyFill="1" applyBorder="1"/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8" xfId="0" applyFont="1" applyFill="1" applyBorder="1"/>
    <xf numFmtId="9" fontId="2" fillId="2" borderId="10" xfId="1" applyFont="1" applyFill="1" applyBorder="1"/>
    <xf numFmtId="9" fontId="2" fillId="2" borderId="8" xfId="1" applyFont="1" applyFill="1" applyBorder="1"/>
    <xf numFmtId="9" fontId="2" fillId="2" borderId="9" xfId="1" applyFont="1" applyFill="1" applyBorder="1"/>
    <xf numFmtId="0" fontId="2" fillId="2" borderId="11" xfId="0" applyFont="1" applyFill="1" applyBorder="1"/>
    <xf numFmtId="164" fontId="2" fillId="2" borderId="8" xfId="0" applyNumberFormat="1" applyFont="1" applyFill="1" applyBorder="1"/>
    <xf numFmtId="164" fontId="2" fillId="2" borderId="10" xfId="0" applyNumberFormat="1" applyFont="1" applyFill="1" applyBorder="1"/>
    <xf numFmtId="0" fontId="2" fillId="2" borderId="13" xfId="0" applyFont="1" applyFill="1" applyBorder="1"/>
    <xf numFmtId="0" fontId="0" fillId="2" borderId="14" xfId="0" applyFill="1" applyBorder="1"/>
    <xf numFmtId="164" fontId="2" fillId="2" borderId="15" xfId="0" applyNumberFormat="1" applyFont="1" applyFill="1" applyBorder="1"/>
    <xf numFmtId="0" fontId="0" fillId="0" borderId="2" xfId="0" applyFill="1" applyBorder="1"/>
    <xf numFmtId="164" fontId="0" fillId="0" borderId="3" xfId="0" applyNumberFormat="1" applyFill="1" applyBorder="1"/>
    <xf numFmtId="164" fontId="0" fillId="0" borderId="0" xfId="0" applyNumberFormat="1" applyFill="1" applyBorder="1"/>
    <xf numFmtId="164" fontId="0" fillId="0" borderId="13" xfId="0" applyNumberFormat="1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0" xfId="0" applyFill="1" applyBorder="1"/>
    <xf numFmtId="0" fontId="0" fillId="0" borderId="0" xfId="0" applyFill="1"/>
    <xf numFmtId="0" fontId="0" fillId="2" borderId="1" xfId="0" applyFont="1" applyFill="1" applyBorder="1"/>
    <xf numFmtId="0" fontId="0" fillId="2" borderId="2" xfId="0" applyFill="1" applyBorder="1"/>
    <xf numFmtId="164" fontId="0" fillId="2" borderId="13" xfId="0" applyNumberFormat="1" applyFill="1" applyBorder="1"/>
    <xf numFmtId="164" fontId="0" fillId="2" borderId="3" xfId="0" applyNumberFormat="1" applyFill="1" applyBorder="1"/>
    <xf numFmtId="164" fontId="0" fillId="2" borderId="0" xfId="0" applyNumberFormat="1" applyFill="1" applyBorder="1"/>
    <xf numFmtId="2" fontId="2" fillId="2" borderId="9" xfId="0" applyNumberFormat="1" applyFont="1" applyFill="1" applyBorder="1"/>
    <xf numFmtId="2" fontId="2" fillId="2" borderId="0" xfId="0" applyNumberFormat="1" applyFont="1" applyFill="1" applyBorder="1"/>
    <xf numFmtId="9" fontId="2" fillId="2" borderId="0" xfId="1" applyFont="1" applyFill="1" applyBorder="1"/>
    <xf numFmtId="164" fontId="2" fillId="2" borderId="0" xfId="0" applyNumberFormat="1" applyFont="1" applyFill="1" applyBorder="1"/>
    <xf numFmtId="0" fontId="2" fillId="2" borderId="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4" borderId="12" xfId="0" applyFont="1" applyFill="1" applyBorder="1" applyAlignment="1">
      <alignment horizontal="center"/>
    </xf>
    <xf numFmtId="0" fontId="0" fillId="4" borderId="0" xfId="0" applyFont="1" applyFill="1" applyAlignment="1">
      <alignment horizontal="center"/>
    </xf>
  </cellXfs>
  <cellStyles count="5">
    <cellStyle name="Normal" xfId="0" builtinId="0"/>
    <cellStyle name="Normal 2" xfId="2"/>
    <cellStyle name="Normal 3" xfId="4"/>
    <cellStyle name="Percent" xfId="1" builtinId="5"/>
    <cellStyle name="Percent 2" xfId="3"/>
  </cellStyles>
  <dxfs count="12">
    <dxf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Flat">
      <a:dk1>
        <a:srgbClr val="424456"/>
      </a:dk1>
      <a:lt1>
        <a:srgbClr val="FFFFFF"/>
      </a:lt1>
      <a:dk2>
        <a:srgbClr val="000000"/>
      </a:dk2>
      <a:lt2>
        <a:srgbClr val="1ABC9C"/>
      </a:lt2>
      <a:accent1>
        <a:srgbClr val="FF495E"/>
      </a:accent1>
      <a:accent2>
        <a:srgbClr val="FF7F50"/>
      </a:accent2>
      <a:accent3>
        <a:srgbClr val="F1C40F"/>
      </a:accent3>
      <a:accent4>
        <a:srgbClr val="2ECC71"/>
      </a:accent4>
      <a:accent5>
        <a:srgbClr val="0563C1"/>
      </a:accent5>
      <a:accent6>
        <a:srgbClr val="B4DCFA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4"/>
  <sheetViews>
    <sheetView showGridLines="0" tabSelected="1" zoomScale="80" zoomScaleNormal="80" workbookViewId="0">
      <pane ySplit="1" topLeftCell="A2" activePane="bottomLeft" state="frozen"/>
      <selection pane="bottomLeft" activeCell="L19" sqref="L19"/>
    </sheetView>
  </sheetViews>
  <sheetFormatPr defaultColWidth="9.08984375" defaultRowHeight="14.5" x14ac:dyDescent="0.35"/>
  <cols>
    <col min="1" max="1" width="19.90625" style="1" bestFit="1" customWidth="1"/>
    <col min="2" max="2" width="8.36328125" style="1" bestFit="1" customWidth="1"/>
    <col min="3" max="3" width="8.7265625" style="1" bestFit="1" customWidth="1"/>
    <col min="4" max="4" width="12.26953125" style="1" bestFit="1" customWidth="1"/>
    <col min="5" max="5" width="9" style="1" bestFit="1" customWidth="1"/>
    <col min="6" max="6" width="8.36328125" style="1" bestFit="1" customWidth="1"/>
    <col min="7" max="7" width="8.7265625" style="1" bestFit="1" customWidth="1"/>
    <col min="8" max="8" width="8.36328125" style="1" bestFit="1" customWidth="1"/>
    <col min="9" max="9" width="8" style="1" bestFit="1" customWidth="1"/>
    <col min="10" max="10" width="9" style="1" bestFit="1" customWidth="1"/>
    <col min="11" max="11" width="7.90625" style="1" bestFit="1" customWidth="1"/>
    <col min="12" max="12" width="8" style="1" customWidth="1"/>
    <col min="13" max="13" width="7.90625" style="1" bestFit="1" customWidth="1"/>
    <col min="14" max="14" width="8" style="1" bestFit="1" customWidth="1"/>
    <col min="15" max="16" width="9" style="1" bestFit="1" customWidth="1"/>
    <col min="17" max="17" width="7.453125" style="1" bestFit="1" customWidth="1"/>
    <col min="18" max="19" width="5.54296875" style="1" bestFit="1" customWidth="1"/>
    <col min="20" max="20" width="7.453125" style="1" bestFit="1" customWidth="1"/>
    <col min="21" max="21" width="19.90625" style="1" bestFit="1" customWidth="1"/>
    <col min="22" max="22" width="9.6328125" style="1" bestFit="1" customWidth="1"/>
    <col min="23" max="25" width="7.08984375" style="1" bestFit="1" customWidth="1"/>
    <col min="26" max="26" width="8" style="1" customWidth="1"/>
    <col min="27" max="27" width="7.90625" style="1" customWidth="1"/>
    <col min="28" max="28" width="7.453125" style="1" bestFit="1" customWidth="1"/>
    <col min="29" max="16384" width="9.08984375" style="1"/>
  </cols>
  <sheetData>
    <row r="1" spans="1:28" x14ac:dyDescent="0.35">
      <c r="B1" s="58" t="s">
        <v>31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60"/>
      <c r="U1" s="63" t="s">
        <v>29</v>
      </c>
      <c r="V1" s="64"/>
      <c r="W1" s="64"/>
      <c r="X1" s="64"/>
      <c r="Y1" s="64"/>
      <c r="Z1" s="64"/>
      <c r="AA1" s="64"/>
      <c r="AB1" s="64"/>
    </row>
    <row r="2" spans="1:28" x14ac:dyDescent="0.35">
      <c r="A2" s="8"/>
      <c r="B2" s="55" t="s">
        <v>0</v>
      </c>
      <c r="C2" s="56"/>
      <c r="D2" s="56"/>
      <c r="E2" s="57"/>
      <c r="F2" s="55" t="s">
        <v>1</v>
      </c>
      <c r="G2" s="56"/>
      <c r="H2" s="56"/>
      <c r="I2" s="57"/>
      <c r="J2" s="55" t="s">
        <v>0</v>
      </c>
      <c r="K2" s="56"/>
      <c r="L2" s="56" t="s">
        <v>1</v>
      </c>
      <c r="M2" s="57"/>
      <c r="N2" s="55" t="s">
        <v>2</v>
      </c>
      <c r="O2" s="56"/>
      <c r="P2" s="57"/>
      <c r="Q2" s="9" t="s">
        <v>19</v>
      </c>
      <c r="R2" s="55" t="s">
        <v>21</v>
      </c>
      <c r="S2" s="56"/>
      <c r="T2" s="62"/>
      <c r="U2" s="54"/>
      <c r="V2" s="56" t="s">
        <v>0</v>
      </c>
      <c r="W2" s="56"/>
      <c r="X2" s="56" t="s">
        <v>1</v>
      </c>
      <c r="Y2" s="57"/>
      <c r="Z2" s="61" t="s">
        <v>21</v>
      </c>
      <c r="AA2" s="61"/>
      <c r="AB2" s="61"/>
    </row>
    <row r="3" spans="1:28" x14ac:dyDescent="0.35">
      <c r="A3" s="8"/>
      <c r="B3" s="55" t="s">
        <v>3</v>
      </c>
      <c r="C3" s="56"/>
      <c r="D3" s="56" t="s">
        <v>4</v>
      </c>
      <c r="E3" s="57"/>
      <c r="F3" s="55" t="s">
        <v>3</v>
      </c>
      <c r="G3" s="56"/>
      <c r="H3" s="56" t="s">
        <v>4</v>
      </c>
      <c r="I3" s="57"/>
      <c r="J3" s="22" t="s">
        <v>3</v>
      </c>
      <c r="K3" s="23" t="s">
        <v>4</v>
      </c>
      <c r="L3" s="23" t="s">
        <v>3</v>
      </c>
      <c r="M3" s="24" t="s">
        <v>4</v>
      </c>
      <c r="N3" s="10" t="s">
        <v>3</v>
      </c>
      <c r="O3" s="11" t="s">
        <v>4</v>
      </c>
      <c r="P3" s="12" t="s">
        <v>2</v>
      </c>
      <c r="Q3" s="9" t="s">
        <v>20</v>
      </c>
      <c r="R3" s="10" t="s">
        <v>3</v>
      </c>
      <c r="S3" s="11" t="s">
        <v>4</v>
      </c>
      <c r="T3" s="34" t="s">
        <v>5</v>
      </c>
      <c r="U3" s="11"/>
      <c r="V3" s="23" t="s">
        <v>3</v>
      </c>
      <c r="W3" s="23" t="s">
        <v>4</v>
      </c>
      <c r="X3" s="23" t="s">
        <v>3</v>
      </c>
      <c r="Y3" s="24" t="s">
        <v>4</v>
      </c>
      <c r="Z3" s="13" t="s">
        <v>3</v>
      </c>
      <c r="AA3" s="13" t="s">
        <v>4</v>
      </c>
      <c r="AB3" s="13" t="s">
        <v>5</v>
      </c>
    </row>
    <row r="4" spans="1:28" ht="15" thickBot="1" x14ac:dyDescent="0.4">
      <c r="A4" s="14" t="s">
        <v>6</v>
      </c>
      <c r="B4" s="15" t="s">
        <v>7</v>
      </c>
      <c r="C4" s="16" t="s">
        <v>8</v>
      </c>
      <c r="D4" s="16" t="s">
        <v>7</v>
      </c>
      <c r="E4" s="17" t="s">
        <v>8</v>
      </c>
      <c r="F4" s="15" t="s">
        <v>7</v>
      </c>
      <c r="G4" s="16" t="s">
        <v>8</v>
      </c>
      <c r="H4" s="16" t="s">
        <v>7</v>
      </c>
      <c r="I4" s="17" t="s">
        <v>8</v>
      </c>
      <c r="J4" s="18" t="s">
        <v>18</v>
      </c>
      <c r="K4" s="19" t="s">
        <v>18</v>
      </c>
      <c r="L4" s="19" t="s">
        <v>18</v>
      </c>
      <c r="M4" s="20" t="s">
        <v>18</v>
      </c>
      <c r="N4" s="15"/>
      <c r="O4" s="16"/>
      <c r="P4" s="17"/>
      <c r="Q4" s="21"/>
      <c r="R4" s="15"/>
      <c r="S4" s="16"/>
      <c r="T4" s="35"/>
      <c r="U4" s="16"/>
      <c r="V4" s="19" t="s">
        <v>18</v>
      </c>
      <c r="W4" s="19" t="s">
        <v>18</v>
      </c>
      <c r="X4" s="19" t="s">
        <v>18</v>
      </c>
      <c r="Y4" s="20" t="s">
        <v>18</v>
      </c>
      <c r="Z4" s="15"/>
      <c r="AA4" s="16"/>
      <c r="AB4" s="16"/>
    </row>
    <row r="5" spans="1:28" ht="15" thickTop="1" x14ac:dyDescent="0.35">
      <c r="A5" s="45" t="s">
        <v>26</v>
      </c>
      <c r="B5">
        <v>1531.3999999999999</v>
      </c>
      <c r="C5">
        <v>1493.3333333333333</v>
      </c>
      <c r="D5">
        <v>1410.5</v>
      </c>
      <c r="E5">
        <v>1500.25</v>
      </c>
      <c r="F5" s="3">
        <v>1069.5</v>
      </c>
      <c r="G5" s="4">
        <v>1221</v>
      </c>
      <c r="H5" s="4">
        <v>713</v>
      </c>
      <c r="I5" s="2">
        <v>976.58333333333326</v>
      </c>
      <c r="J5" s="5">
        <v>0.97514257106786817</v>
      </c>
      <c r="K5" s="6">
        <v>1.0636299184686282</v>
      </c>
      <c r="L5" s="6">
        <v>1.1416549789621318</v>
      </c>
      <c r="M5" s="7">
        <v>1.3696820944366526</v>
      </c>
      <c r="N5" s="3">
        <f>C5+G5</f>
        <v>2714.333333333333</v>
      </c>
      <c r="O5" s="4">
        <f>E5+I5</f>
        <v>2476.833333333333</v>
      </c>
      <c r="P5" s="2">
        <f>N5+O5</f>
        <v>5191.1666666666661</v>
      </c>
      <c r="Q5" s="46">
        <v>555</v>
      </c>
      <c r="R5" s="48">
        <v>4.8906906906906897</v>
      </c>
      <c r="S5" s="49">
        <v>4.462762762762762</v>
      </c>
      <c r="T5" s="47">
        <v>9.3534534534534526</v>
      </c>
      <c r="U5" s="45" t="s">
        <v>26</v>
      </c>
      <c r="V5" s="5">
        <v>0.94647261389548165</v>
      </c>
      <c r="W5" s="6">
        <v>1.015157256536567</v>
      </c>
      <c r="X5" s="6">
        <v>1.0902048975512244</v>
      </c>
      <c r="Y5" s="7">
        <v>1.4347826086956521</v>
      </c>
      <c r="Z5" s="48">
        <v>4.8738379814077035</v>
      </c>
      <c r="AA5" s="49">
        <v>4.5747011952191237</v>
      </c>
      <c r="AB5" s="47">
        <v>9.4485391766268272</v>
      </c>
    </row>
    <row r="6" spans="1:28" x14ac:dyDescent="0.35">
      <c r="A6" s="2" t="s">
        <v>22</v>
      </c>
      <c r="B6">
        <v>1999.5</v>
      </c>
      <c r="C6">
        <v>1778.5333333333335</v>
      </c>
      <c r="D6">
        <v>1767</v>
      </c>
      <c r="E6">
        <v>1900.5333333333333</v>
      </c>
      <c r="F6" s="3">
        <v>1426</v>
      </c>
      <c r="G6" s="4">
        <v>1354.75</v>
      </c>
      <c r="H6" s="4">
        <v>1069.5</v>
      </c>
      <c r="I6" s="2">
        <v>1341</v>
      </c>
      <c r="J6" s="5">
        <v>0.88948903892639841</v>
      </c>
      <c r="K6" s="6">
        <v>1.0755706470477269</v>
      </c>
      <c r="L6" s="6">
        <v>0.95003506311360453</v>
      </c>
      <c r="M6" s="7">
        <v>1.2538569424964936</v>
      </c>
      <c r="N6" s="3">
        <f>C6+G6</f>
        <v>3133.2833333333338</v>
      </c>
      <c r="O6" s="4">
        <f>E6+I6</f>
        <v>3241.5333333333333</v>
      </c>
      <c r="P6" s="2">
        <f>N6+O6</f>
        <v>6374.8166666666675</v>
      </c>
      <c r="Q6" s="37">
        <v>899</v>
      </c>
      <c r="R6" s="38">
        <v>3.4852984797923625</v>
      </c>
      <c r="S6" s="39">
        <v>3.6057100482017055</v>
      </c>
      <c r="T6" s="40">
        <v>7.0910085279940676</v>
      </c>
      <c r="U6" s="1" t="s">
        <v>22</v>
      </c>
      <c r="V6" s="5">
        <v>0.87864207431168129</v>
      </c>
      <c r="W6" s="6">
        <v>1.0530651340996169</v>
      </c>
      <c r="X6" s="6">
        <v>0.94002998500749624</v>
      </c>
      <c r="Y6" s="7">
        <v>1.1891554222888556</v>
      </c>
      <c r="Z6" s="38">
        <v>3.3691860465116279</v>
      </c>
      <c r="AA6" s="39">
        <v>3.4075193798449614</v>
      </c>
      <c r="AB6" s="40">
        <v>6.7767054263565889</v>
      </c>
    </row>
    <row r="7" spans="1:28" x14ac:dyDescent="0.35">
      <c r="A7" s="2" t="s">
        <v>32</v>
      </c>
      <c r="B7">
        <v>1953</v>
      </c>
      <c r="C7">
        <v>1657.05</v>
      </c>
      <c r="D7">
        <v>1348.5</v>
      </c>
      <c r="E7">
        <v>1515.6666666666667</v>
      </c>
      <c r="F7" s="3">
        <v>1364</v>
      </c>
      <c r="G7" s="4">
        <v>1256</v>
      </c>
      <c r="H7" s="4">
        <v>1023</v>
      </c>
      <c r="I7" s="2">
        <v>1020.9166666666667</v>
      </c>
      <c r="J7" s="5">
        <v>0.84846390168970809</v>
      </c>
      <c r="K7" s="6">
        <v>1.1239648992707947</v>
      </c>
      <c r="L7" s="6">
        <v>0.92082111436950143</v>
      </c>
      <c r="M7" s="7">
        <v>0.9979635060280222</v>
      </c>
      <c r="N7" s="3">
        <f t="shared" ref="N7:N16" si="0">C7+G7</f>
        <v>2913.05</v>
      </c>
      <c r="O7" s="4">
        <f>E7+I7</f>
        <v>2536.5833333333335</v>
      </c>
      <c r="P7" s="2">
        <f t="shared" ref="P7:P21" si="1">N7+O7</f>
        <v>5449.6333333333332</v>
      </c>
      <c r="Q7" s="37">
        <v>685</v>
      </c>
      <c r="R7" s="38">
        <v>4.2526277372262777</v>
      </c>
      <c r="S7" s="39">
        <v>3.7030413625304139</v>
      </c>
      <c r="T7" s="40">
        <v>7.9556690997566921</v>
      </c>
      <c r="U7" s="2" t="s">
        <v>32</v>
      </c>
      <c r="V7" s="5">
        <v>0.93138307895232708</v>
      </c>
      <c r="W7" s="6">
        <v>0.95472877596289574</v>
      </c>
      <c r="X7" s="6">
        <v>0.91566716641679158</v>
      </c>
      <c r="Y7" s="7">
        <v>1.1654172913543228</v>
      </c>
      <c r="Z7" s="38">
        <v>3.7068690783807066</v>
      </c>
      <c r="AA7" s="39">
        <v>3.545434969853575</v>
      </c>
      <c r="AB7" s="40">
        <v>7.2523040482342802</v>
      </c>
    </row>
    <row r="8" spans="1:28" x14ac:dyDescent="0.35">
      <c r="A8" s="2" t="s">
        <v>9</v>
      </c>
      <c r="B8">
        <v>1891</v>
      </c>
      <c r="C8">
        <v>1692</v>
      </c>
      <c r="D8">
        <v>1767</v>
      </c>
      <c r="E8">
        <v>1496.7333333333333</v>
      </c>
      <c r="F8" s="3">
        <v>1782.5</v>
      </c>
      <c r="G8" s="4">
        <v>1658.5</v>
      </c>
      <c r="H8" s="4">
        <v>1069.5</v>
      </c>
      <c r="I8" s="2">
        <v>1053.75</v>
      </c>
      <c r="J8" s="5">
        <v>0.89476467477525123</v>
      </c>
      <c r="K8" s="6">
        <v>0.84704772684399166</v>
      </c>
      <c r="L8" s="6">
        <v>0.93043478260869561</v>
      </c>
      <c r="M8" s="7">
        <v>0.98527349228611505</v>
      </c>
      <c r="N8" s="3">
        <f t="shared" si="0"/>
        <v>3350.5</v>
      </c>
      <c r="O8" s="4">
        <f t="shared" ref="O8:O12" si="2">E8+I8</f>
        <v>2550.4833333333336</v>
      </c>
      <c r="P8" s="2">
        <f t="shared" si="1"/>
        <v>5900.9833333333336</v>
      </c>
      <c r="Q8" s="37">
        <v>569</v>
      </c>
      <c r="R8" s="38">
        <v>5.8884007029876981</v>
      </c>
      <c r="S8" s="39">
        <v>4.4823960164030465</v>
      </c>
      <c r="T8" s="40">
        <v>10.370796719390745</v>
      </c>
      <c r="U8" s="2" t="s">
        <v>9</v>
      </c>
      <c r="V8" s="5">
        <v>0.90390993028076128</v>
      </c>
      <c r="W8" s="6">
        <v>0.85450695704779189</v>
      </c>
      <c r="X8" s="6">
        <v>0.91814092953523241</v>
      </c>
      <c r="Y8" s="7">
        <v>0.96501749125437286</v>
      </c>
      <c r="Z8" s="38">
        <v>6.1858036890645582</v>
      </c>
      <c r="AA8" s="39">
        <v>4.6996047430830039</v>
      </c>
      <c r="AB8" s="40">
        <v>10.885408432147562</v>
      </c>
    </row>
    <row r="9" spans="1:28" s="44" customFormat="1" x14ac:dyDescent="0.35">
      <c r="A9" s="41" t="s">
        <v>10</v>
      </c>
      <c r="B9">
        <v>1395</v>
      </c>
      <c r="C9">
        <v>1194.4166666666665</v>
      </c>
      <c r="D9">
        <v>1410.5</v>
      </c>
      <c r="E9">
        <v>1348</v>
      </c>
      <c r="F9" s="3">
        <v>1069.5</v>
      </c>
      <c r="G9" s="4">
        <v>1032.4166666666667</v>
      </c>
      <c r="H9" s="4">
        <v>1069.5</v>
      </c>
      <c r="I9" s="2">
        <v>1208</v>
      </c>
      <c r="J9" s="5">
        <v>0.85621266427718035</v>
      </c>
      <c r="K9" s="6">
        <v>0.95568947181850405</v>
      </c>
      <c r="L9" s="6">
        <v>0.96532647654667292</v>
      </c>
      <c r="M9" s="7">
        <v>1.1294997662459092</v>
      </c>
      <c r="N9" s="3">
        <f t="shared" si="0"/>
        <v>2226.833333333333</v>
      </c>
      <c r="O9" s="4">
        <f t="shared" si="2"/>
        <v>2556</v>
      </c>
      <c r="P9" s="2">
        <f t="shared" si="1"/>
        <v>4782.833333333333</v>
      </c>
      <c r="Q9" s="37">
        <v>624</v>
      </c>
      <c r="R9" s="38">
        <v>3.5686431623931618</v>
      </c>
      <c r="S9" s="39">
        <v>4.0961538461538458</v>
      </c>
      <c r="T9" s="40">
        <v>7.6647970085470076</v>
      </c>
      <c r="U9" s="2" t="s">
        <v>10</v>
      </c>
      <c r="V9" s="5">
        <v>0.84150702426564483</v>
      </c>
      <c r="W9" s="6">
        <v>0.9107616521409625</v>
      </c>
      <c r="X9" s="6">
        <v>0.95702148925537234</v>
      </c>
      <c r="Y9" s="7">
        <v>1.0224887556221889</v>
      </c>
      <c r="Z9" s="38">
        <v>3.5199771689497714</v>
      </c>
      <c r="AA9" s="39">
        <v>3.8095034246575343</v>
      </c>
      <c r="AB9" s="40">
        <v>7.3294805936073049</v>
      </c>
    </row>
    <row r="10" spans="1:28" x14ac:dyDescent="0.35">
      <c r="A10" s="2" t="s">
        <v>11</v>
      </c>
      <c r="B10">
        <v>2325</v>
      </c>
      <c r="C10">
        <v>2295.2333333333336</v>
      </c>
      <c r="D10">
        <v>465</v>
      </c>
      <c r="E10">
        <v>252.5</v>
      </c>
      <c r="F10">
        <v>1705</v>
      </c>
      <c r="G10">
        <v>2100.75</v>
      </c>
      <c r="H10">
        <v>0</v>
      </c>
      <c r="I10">
        <v>230.5</v>
      </c>
      <c r="J10" s="5">
        <v>0.98719713261648756</v>
      </c>
      <c r="K10" s="6">
        <v>0.543010752688172</v>
      </c>
      <c r="L10" s="6">
        <v>1.2321114369501467</v>
      </c>
      <c r="M10" s="7" t="s">
        <v>25</v>
      </c>
      <c r="N10" s="3" t="s">
        <v>25</v>
      </c>
      <c r="O10" s="4" t="s">
        <v>25</v>
      </c>
      <c r="P10" s="2" t="s">
        <v>25</v>
      </c>
      <c r="Q10" s="37">
        <v>192</v>
      </c>
      <c r="R10" s="38">
        <v>22.895746527777778</v>
      </c>
      <c r="S10" s="39">
        <v>2.515625</v>
      </c>
      <c r="T10" s="40">
        <v>25.411371527777778</v>
      </c>
      <c r="U10" s="2" t="s">
        <v>11</v>
      </c>
      <c r="V10" s="5">
        <v>0.82711877394636013</v>
      </c>
      <c r="W10" s="6">
        <v>0.60402298850574709</v>
      </c>
      <c r="X10" s="6">
        <v>1.0211598746081505</v>
      </c>
      <c r="Y10" s="7" t="s">
        <v>25</v>
      </c>
      <c r="Z10" s="38">
        <v>26.779166666666669</v>
      </c>
      <c r="AA10" s="39">
        <v>2.052734375</v>
      </c>
      <c r="AB10" s="40">
        <v>28.831901041666669</v>
      </c>
    </row>
    <row r="11" spans="1:28" x14ac:dyDescent="0.35">
      <c r="A11" s="2" t="s">
        <v>24</v>
      </c>
      <c r="B11">
        <v>1999.5</v>
      </c>
      <c r="C11">
        <v>1722.2333333333333</v>
      </c>
      <c r="D11">
        <v>1767</v>
      </c>
      <c r="E11">
        <v>2241</v>
      </c>
      <c r="F11" s="3">
        <v>1426</v>
      </c>
      <c r="G11" s="4">
        <v>1333</v>
      </c>
      <c r="H11" s="4">
        <v>1069.5</v>
      </c>
      <c r="I11" s="2">
        <v>1366.75</v>
      </c>
      <c r="J11" s="5">
        <v>0.86133199966658336</v>
      </c>
      <c r="K11" s="6">
        <v>1.268251273344652</v>
      </c>
      <c r="L11" s="6">
        <v>0.93478260869565222</v>
      </c>
      <c r="M11" s="7">
        <v>1.2779336138382422</v>
      </c>
      <c r="N11" s="3">
        <f t="shared" si="0"/>
        <v>3055.2333333333336</v>
      </c>
      <c r="O11" s="4">
        <f t="shared" si="2"/>
        <v>3607.75</v>
      </c>
      <c r="P11" s="2">
        <f t="shared" si="1"/>
        <v>6662.9833333333336</v>
      </c>
      <c r="Q11" s="37">
        <v>918</v>
      </c>
      <c r="R11" s="38">
        <v>3.3281408859840234</v>
      </c>
      <c r="S11" s="39">
        <v>3.9300108932461875</v>
      </c>
      <c r="T11" s="40">
        <v>7.2581517792302108</v>
      </c>
      <c r="U11" s="2" t="s">
        <v>24</v>
      </c>
      <c r="V11" s="5">
        <v>0.88789984852534964</v>
      </c>
      <c r="W11" s="6">
        <v>1.0666465013107482</v>
      </c>
      <c r="X11" s="6">
        <v>0.94733883058470769</v>
      </c>
      <c r="Y11" s="7">
        <v>1.2521239380309845</v>
      </c>
      <c r="Z11" s="38">
        <v>3.4245511319281809</v>
      </c>
      <c r="AA11" s="39">
        <v>3.5315183450429357</v>
      </c>
      <c r="AB11" s="40">
        <v>6.9560694769711162</v>
      </c>
    </row>
    <row r="12" spans="1:28" x14ac:dyDescent="0.35">
      <c r="A12" s="2" t="s">
        <v>27</v>
      </c>
      <c r="B12">
        <v>945.5</v>
      </c>
      <c r="C12">
        <v>947.91666666666652</v>
      </c>
      <c r="D12">
        <v>1054</v>
      </c>
      <c r="E12">
        <v>928.16666666666686</v>
      </c>
      <c r="F12" s="3">
        <v>713</v>
      </c>
      <c r="G12" s="4">
        <v>682</v>
      </c>
      <c r="H12" s="4">
        <v>356.5</v>
      </c>
      <c r="I12" s="2">
        <v>616.25</v>
      </c>
      <c r="J12" s="5">
        <v>1.0025559668605675</v>
      </c>
      <c r="K12" s="6">
        <v>0.88061353573687562</v>
      </c>
      <c r="L12" s="6">
        <v>0.95652173913043481</v>
      </c>
      <c r="M12" s="7">
        <v>1.7286115007012623</v>
      </c>
      <c r="N12" s="3">
        <f t="shared" si="0"/>
        <v>1629.9166666666665</v>
      </c>
      <c r="O12" s="4">
        <f t="shared" si="2"/>
        <v>1544.416666666667</v>
      </c>
      <c r="P12" s="2">
        <f t="shared" si="1"/>
        <v>3174.3333333333335</v>
      </c>
      <c r="Q12" s="37">
        <v>391</v>
      </c>
      <c r="R12" s="38">
        <v>4.1685848252344408</v>
      </c>
      <c r="S12" s="39">
        <v>3.9499147485080996</v>
      </c>
      <c r="T12" s="40">
        <v>8.1184995737425414</v>
      </c>
      <c r="U12" s="2" t="s">
        <v>27</v>
      </c>
      <c r="V12" s="5">
        <v>0.98151498021481109</v>
      </c>
      <c r="W12" s="6">
        <v>0.90099729546991225</v>
      </c>
      <c r="X12" s="6">
        <v>0.96026986506746626</v>
      </c>
      <c r="Y12" s="7">
        <v>1.9475262368815591</v>
      </c>
      <c r="Z12" s="38">
        <v>4.4767062314540071</v>
      </c>
      <c r="AA12" s="39">
        <v>4.5634520276953516</v>
      </c>
      <c r="AB12" s="40">
        <v>9.0401582591493579</v>
      </c>
    </row>
    <row r="13" spans="1:28" x14ac:dyDescent="0.35">
      <c r="A13" s="2" t="s">
        <v>12</v>
      </c>
      <c r="B13">
        <v>1891</v>
      </c>
      <c r="C13">
        <v>1884.1499999999999</v>
      </c>
      <c r="D13">
        <v>1875.5</v>
      </c>
      <c r="E13">
        <v>1626.5</v>
      </c>
      <c r="F13" s="3">
        <v>1069.5</v>
      </c>
      <c r="G13" s="4">
        <v>1023</v>
      </c>
      <c r="H13" s="4">
        <v>1069.5</v>
      </c>
      <c r="I13" s="2">
        <v>858</v>
      </c>
      <c r="J13" s="5">
        <v>0.99637757800105753</v>
      </c>
      <c r="K13" s="6">
        <v>0.86723540389229536</v>
      </c>
      <c r="L13" s="6">
        <v>0.95652173913043481</v>
      </c>
      <c r="M13" s="7">
        <v>0.80224403927068721</v>
      </c>
      <c r="N13" s="3">
        <f t="shared" si="0"/>
        <v>2907.1499999999996</v>
      </c>
      <c r="O13" s="4">
        <f>E13+I13</f>
        <v>2484.5</v>
      </c>
      <c r="P13" s="2">
        <f t="shared" si="1"/>
        <v>5391.65</v>
      </c>
      <c r="Q13" s="37">
        <v>683</v>
      </c>
      <c r="R13" s="38">
        <v>4.2564421669106878</v>
      </c>
      <c r="S13" s="39">
        <v>3.6376281112737923</v>
      </c>
      <c r="T13" s="40">
        <v>7.89407027818448</v>
      </c>
      <c r="U13" s="2" t="s">
        <v>12</v>
      </c>
      <c r="V13" s="5">
        <v>0.96422649331072174</v>
      </c>
      <c r="W13" s="6">
        <v>0.88575092618979767</v>
      </c>
      <c r="X13" s="6">
        <v>0.97451274362818596</v>
      </c>
      <c r="Y13" s="7">
        <v>0.79160419790104952</v>
      </c>
      <c r="Z13" s="38">
        <v>4.2216010498687666</v>
      </c>
      <c r="AA13" s="39">
        <v>3.6945669291338588</v>
      </c>
      <c r="AB13" s="40">
        <v>7.9161679790026245</v>
      </c>
    </row>
    <row r="14" spans="1:28" x14ac:dyDescent="0.35">
      <c r="A14" s="2" t="s">
        <v>13</v>
      </c>
      <c r="B14">
        <v>3345</v>
      </c>
      <c r="C14">
        <v>2907.083333333333</v>
      </c>
      <c r="D14">
        <v>930</v>
      </c>
      <c r="E14">
        <v>1050.25</v>
      </c>
      <c r="F14" s="3">
        <v>2046</v>
      </c>
      <c r="G14" s="4">
        <v>2025.5333333333338</v>
      </c>
      <c r="H14" s="4">
        <v>682</v>
      </c>
      <c r="I14" s="2">
        <v>639.25</v>
      </c>
      <c r="J14" s="5">
        <v>0.86908320876930734</v>
      </c>
      <c r="K14" s="6">
        <v>1.1293010752688173</v>
      </c>
      <c r="L14" s="6">
        <v>0.98999674160964501</v>
      </c>
      <c r="M14" s="7">
        <v>0.93731671554252194</v>
      </c>
      <c r="N14" s="3">
        <f t="shared" si="0"/>
        <v>4932.6166666666668</v>
      </c>
      <c r="O14" s="4">
        <f>E14+I14</f>
        <v>1689.5</v>
      </c>
      <c r="P14" s="2">
        <f t="shared" si="1"/>
        <v>6622.1166666666668</v>
      </c>
      <c r="Q14" s="37">
        <v>603</v>
      </c>
      <c r="R14" s="38">
        <v>8.1801271420674411</v>
      </c>
      <c r="S14" s="39">
        <v>2.8018242122719736</v>
      </c>
      <c r="T14" s="40">
        <v>10.981951354339413</v>
      </c>
      <c r="U14" s="2" t="s">
        <v>13</v>
      </c>
      <c r="V14" s="5">
        <v>0.84121780664226931</v>
      </c>
      <c r="W14" s="6">
        <v>1.0272988505747127</v>
      </c>
      <c r="X14" s="6">
        <v>1.0380181121560432</v>
      </c>
      <c r="Y14" s="7">
        <v>0.9130094043887147</v>
      </c>
      <c r="Z14" s="38">
        <v>7.8556122448979595</v>
      </c>
      <c r="AA14" s="39">
        <v>2.5106292517006801</v>
      </c>
      <c r="AB14" s="40">
        <v>10.36624149659864</v>
      </c>
    </row>
    <row r="15" spans="1:28" s="44" customFormat="1" x14ac:dyDescent="0.35">
      <c r="A15" s="41" t="s">
        <v>14</v>
      </c>
      <c r="B15">
        <v>1891</v>
      </c>
      <c r="C15">
        <v>1806.5666666666668</v>
      </c>
      <c r="D15">
        <v>1379.5</v>
      </c>
      <c r="E15">
        <v>1125.7166666666667</v>
      </c>
      <c r="F15" s="3">
        <v>1069.5</v>
      </c>
      <c r="G15" s="4">
        <v>1071.75</v>
      </c>
      <c r="H15" s="4">
        <v>713</v>
      </c>
      <c r="I15" s="2">
        <v>719.75</v>
      </c>
      <c r="J15" s="5">
        <v>0.95534990304953293</v>
      </c>
      <c r="K15" s="6">
        <v>0.81603237888123714</v>
      </c>
      <c r="L15" s="6">
        <v>1.0021037868162692</v>
      </c>
      <c r="M15" s="7">
        <v>1.0094670406732118</v>
      </c>
      <c r="N15" s="3">
        <f t="shared" si="0"/>
        <v>2878.3166666666666</v>
      </c>
      <c r="O15" s="4">
        <f t="shared" ref="O15:O21" si="3">E15+I15</f>
        <v>1845.4666666666667</v>
      </c>
      <c r="P15" s="2">
        <f t="shared" si="1"/>
        <v>4723.7833333333328</v>
      </c>
      <c r="Q15" s="37">
        <v>805</v>
      </c>
      <c r="R15" s="38">
        <v>3.5755486542443062</v>
      </c>
      <c r="S15" s="39">
        <v>2.2925051759834369</v>
      </c>
      <c r="T15" s="40">
        <v>5.8680538302277441</v>
      </c>
      <c r="U15" s="2" t="s">
        <v>14</v>
      </c>
      <c r="V15" s="5">
        <v>0.93516110797060481</v>
      </c>
      <c r="W15" s="6">
        <v>0.8035515949890224</v>
      </c>
      <c r="X15" s="6">
        <v>0.97251374312843575</v>
      </c>
      <c r="Y15" s="7">
        <v>1.0239880059970015</v>
      </c>
      <c r="Z15" s="38">
        <v>3.5313172043010757</v>
      </c>
      <c r="AA15" s="39">
        <v>2.3118055555555554</v>
      </c>
      <c r="AB15" s="40">
        <v>5.8431227598566302</v>
      </c>
    </row>
    <row r="16" spans="1:28" x14ac:dyDescent="0.35">
      <c r="A16" s="2" t="s">
        <v>15</v>
      </c>
      <c r="B16">
        <v>1891</v>
      </c>
      <c r="C16">
        <v>1881</v>
      </c>
      <c r="D16">
        <v>1643</v>
      </c>
      <c r="E16">
        <v>1678.8333333333333</v>
      </c>
      <c r="F16" s="42">
        <v>1426</v>
      </c>
      <c r="G16" s="43">
        <v>1347.75</v>
      </c>
      <c r="H16" s="43">
        <v>1069.5</v>
      </c>
      <c r="I16" s="41">
        <v>1244.2666666666667</v>
      </c>
      <c r="J16" s="5">
        <v>0.99471179270227394</v>
      </c>
      <c r="K16" s="6">
        <v>1.0218096977074458</v>
      </c>
      <c r="L16" s="6">
        <v>0.94512622720897621</v>
      </c>
      <c r="M16" s="7">
        <v>1.1634096930029609</v>
      </c>
      <c r="N16" s="3">
        <f t="shared" si="0"/>
        <v>3228.75</v>
      </c>
      <c r="O16" s="4">
        <f t="shared" si="3"/>
        <v>2923.1</v>
      </c>
      <c r="P16" s="2">
        <f t="shared" si="1"/>
        <v>6151.85</v>
      </c>
      <c r="Q16" s="37">
        <v>898</v>
      </c>
      <c r="R16" s="38">
        <v>3.5954899777282852</v>
      </c>
      <c r="S16" s="39">
        <v>3.2551224944320714</v>
      </c>
      <c r="T16" s="40">
        <v>6.8506124721603561</v>
      </c>
      <c r="U16" s="41" t="s">
        <v>15</v>
      </c>
      <c r="V16" s="5">
        <v>0.96647823629169027</v>
      </c>
      <c r="W16" s="6">
        <v>1.022175233138148</v>
      </c>
      <c r="X16" s="6">
        <v>0.92859820089955025</v>
      </c>
      <c r="Y16" s="7">
        <v>1.1141929035482259</v>
      </c>
      <c r="Z16" s="38">
        <v>3.5480746089049338</v>
      </c>
      <c r="AA16" s="39">
        <v>3.2320497392699554</v>
      </c>
      <c r="AB16" s="40">
        <v>6.7801243481748887</v>
      </c>
    </row>
    <row r="17" spans="1:28" x14ac:dyDescent="0.35">
      <c r="A17" s="2" t="s">
        <v>28</v>
      </c>
      <c r="B17">
        <v>824.6</v>
      </c>
      <c r="C17">
        <v>801.08333333333337</v>
      </c>
      <c r="D17">
        <v>821.5</v>
      </c>
      <c r="E17">
        <v>418</v>
      </c>
      <c r="F17" s="3">
        <v>682</v>
      </c>
      <c r="G17" s="4">
        <v>652.75</v>
      </c>
      <c r="H17" s="4">
        <v>341</v>
      </c>
      <c r="I17" s="2">
        <v>153.5</v>
      </c>
      <c r="J17" s="5">
        <v>0.9714811221602393</v>
      </c>
      <c r="K17" s="6">
        <v>0.50882531953743149</v>
      </c>
      <c r="L17" s="6">
        <v>0.95711143695014667</v>
      </c>
      <c r="M17" s="7">
        <v>0.45014662756598239</v>
      </c>
      <c r="N17" s="3">
        <f>C17+G17</f>
        <v>1453.8333333333335</v>
      </c>
      <c r="O17" s="4">
        <f t="shared" si="3"/>
        <v>571.5</v>
      </c>
      <c r="P17" s="2">
        <f t="shared" si="1"/>
        <v>2025.3333333333335</v>
      </c>
      <c r="Q17" s="37">
        <v>188</v>
      </c>
      <c r="R17" s="38">
        <v>7.7331560283687955</v>
      </c>
      <c r="S17" s="39">
        <v>3.0398936170212765</v>
      </c>
      <c r="T17" s="40">
        <v>10.773049645390072</v>
      </c>
      <c r="U17" s="2" t="s">
        <v>28</v>
      </c>
      <c r="V17" s="5">
        <v>1.0163339382940109</v>
      </c>
      <c r="W17" s="6">
        <v>0.61841249186727387</v>
      </c>
      <c r="X17" s="6">
        <v>0.95802098950524739</v>
      </c>
      <c r="Y17" s="7">
        <v>0.87631184407796103</v>
      </c>
      <c r="Z17" s="38">
        <v>5.8801652892561984</v>
      </c>
      <c r="AA17" s="39">
        <v>3.1714876033057853</v>
      </c>
      <c r="AB17" s="40">
        <v>9.0516528925619841</v>
      </c>
    </row>
    <row r="18" spans="1:28" s="44" customFormat="1" x14ac:dyDescent="0.35">
      <c r="A18" s="2" t="s">
        <v>23</v>
      </c>
      <c r="B18">
        <v>716</v>
      </c>
      <c r="C18">
        <v>710.5</v>
      </c>
      <c r="D18">
        <v>0</v>
      </c>
      <c r="E18">
        <v>0</v>
      </c>
      <c r="F18" s="3">
        <v>713.5</v>
      </c>
      <c r="G18" s="4">
        <v>710.5</v>
      </c>
      <c r="H18" s="4">
        <v>0</v>
      </c>
      <c r="I18" s="2">
        <v>0</v>
      </c>
      <c r="J18" s="5">
        <v>0.99231843575418999</v>
      </c>
      <c r="K18" s="6" t="s">
        <v>25</v>
      </c>
      <c r="L18" s="6">
        <v>0.99579537491240366</v>
      </c>
      <c r="M18" s="7" t="s">
        <v>25</v>
      </c>
      <c r="N18" s="3">
        <f>C18+G18</f>
        <v>1421</v>
      </c>
      <c r="O18" s="4">
        <f t="shared" si="3"/>
        <v>0</v>
      </c>
      <c r="P18" s="2">
        <f t="shared" si="1"/>
        <v>1421</v>
      </c>
      <c r="Q18" s="37">
        <v>90</v>
      </c>
      <c r="R18" s="38">
        <v>15.78888888888889</v>
      </c>
      <c r="S18" s="39">
        <v>0</v>
      </c>
      <c r="T18" s="40">
        <v>15.78888888888889</v>
      </c>
      <c r="U18" s="2" t="s">
        <v>23</v>
      </c>
      <c r="V18" s="5">
        <v>1.014992503748126</v>
      </c>
      <c r="W18" s="6" t="s">
        <v>25</v>
      </c>
      <c r="X18" s="6">
        <v>1.0089285714285714</v>
      </c>
      <c r="Y18" s="7" t="s">
        <v>25</v>
      </c>
      <c r="Z18" s="38">
        <v>25.566037735849058</v>
      </c>
      <c r="AA18" s="39">
        <v>0</v>
      </c>
      <c r="AB18" s="40">
        <v>25.566037735849058</v>
      </c>
    </row>
    <row r="19" spans="1:28" x14ac:dyDescent="0.35">
      <c r="A19" s="2" t="s">
        <v>16</v>
      </c>
      <c r="B19">
        <v>1209</v>
      </c>
      <c r="C19">
        <v>1026</v>
      </c>
      <c r="D19">
        <v>945.5</v>
      </c>
      <c r="E19">
        <v>980.26666666666665</v>
      </c>
      <c r="F19" s="42">
        <v>713</v>
      </c>
      <c r="G19" s="43">
        <v>681.75</v>
      </c>
      <c r="H19" s="43">
        <v>713</v>
      </c>
      <c r="I19" s="41">
        <v>682</v>
      </c>
      <c r="J19" s="5">
        <v>0.84863523573200994</v>
      </c>
      <c r="K19" s="6">
        <v>1.0367706680768554</v>
      </c>
      <c r="L19" s="6">
        <v>0.95617110799438987</v>
      </c>
      <c r="M19" s="7">
        <v>0.95652173913043481</v>
      </c>
      <c r="N19" s="3">
        <f>C19+G19</f>
        <v>1707.75</v>
      </c>
      <c r="O19" s="4">
        <f t="shared" si="3"/>
        <v>1662.2666666666667</v>
      </c>
      <c r="P19" s="2">
        <f t="shared" si="1"/>
        <v>3370.0166666666664</v>
      </c>
      <c r="Q19" s="37">
        <v>477</v>
      </c>
      <c r="R19" s="38">
        <v>3.5801886792452828</v>
      </c>
      <c r="S19" s="39">
        <v>3.4848357791754019</v>
      </c>
      <c r="T19" s="40">
        <v>7.0650244584206847</v>
      </c>
      <c r="U19" s="2" t="s">
        <v>16</v>
      </c>
      <c r="V19" s="5">
        <v>0.83023872679045096</v>
      </c>
      <c r="W19" s="6">
        <v>1.0336348219332956</v>
      </c>
      <c r="X19" s="6">
        <v>0.95652173913043481</v>
      </c>
      <c r="Y19" s="7">
        <v>0.95652173913043481</v>
      </c>
      <c r="Z19" s="38">
        <v>3.2922755741127347</v>
      </c>
      <c r="AA19" s="39">
        <v>3.2406054279749479</v>
      </c>
      <c r="AB19" s="40">
        <v>6.5328810020876826</v>
      </c>
    </row>
    <row r="20" spans="1:28" x14ac:dyDescent="0.35">
      <c r="A20" s="2" t="s">
        <v>30</v>
      </c>
      <c r="B20">
        <v>2883</v>
      </c>
      <c r="C20">
        <v>2562.6333333333332</v>
      </c>
      <c r="D20">
        <v>1302</v>
      </c>
      <c r="E20">
        <v>1233.6666666666667</v>
      </c>
      <c r="F20" s="3">
        <v>2387</v>
      </c>
      <c r="G20" s="4">
        <v>2368.0833333333335</v>
      </c>
      <c r="H20" s="4">
        <v>1023</v>
      </c>
      <c r="I20" s="2">
        <v>1034</v>
      </c>
      <c r="J20" s="5">
        <v>0.88887732685859633</v>
      </c>
      <c r="K20" s="6">
        <v>0.9475166410650282</v>
      </c>
      <c r="L20" s="6">
        <v>0.99207512917190344</v>
      </c>
      <c r="M20" s="7">
        <v>1.010752688172043</v>
      </c>
      <c r="N20" s="3">
        <f>C20+G20</f>
        <v>4930.7166666666672</v>
      </c>
      <c r="O20" s="4">
        <f t="shared" si="3"/>
        <v>2267.666666666667</v>
      </c>
      <c r="P20" s="2">
        <f t="shared" si="1"/>
        <v>7198.3833333333341</v>
      </c>
      <c r="Q20" s="37">
        <v>775</v>
      </c>
      <c r="R20" s="38">
        <v>6.3622150537634417</v>
      </c>
      <c r="S20" s="39">
        <v>2.9260215053763443</v>
      </c>
      <c r="T20" s="40">
        <v>9.2882365591397846</v>
      </c>
      <c r="U20" s="2" t="s">
        <v>30</v>
      </c>
      <c r="V20" s="5">
        <v>0.92386569872958257</v>
      </c>
      <c r="W20" s="6">
        <v>0.84011060507482105</v>
      </c>
      <c r="X20" s="6">
        <v>0.91764117941029488</v>
      </c>
      <c r="Y20" s="7">
        <v>0.96126936531734131</v>
      </c>
      <c r="Z20" s="38">
        <v>15.185882352941176</v>
      </c>
      <c r="AA20" s="39">
        <v>8.8352941176470594</v>
      </c>
      <c r="AB20" s="40">
        <v>24.021176470588234</v>
      </c>
    </row>
    <row r="21" spans="1:28" ht="15" thickBot="1" x14ac:dyDescent="0.4">
      <c r="A21" s="2" t="s">
        <v>17</v>
      </c>
      <c r="B21">
        <v>1057.75</v>
      </c>
      <c r="C21">
        <v>1031.75</v>
      </c>
      <c r="D21">
        <v>356.5</v>
      </c>
      <c r="E21">
        <v>357.5</v>
      </c>
      <c r="F21" s="3">
        <v>1071</v>
      </c>
      <c r="G21" s="4">
        <v>1060.5</v>
      </c>
      <c r="H21" s="4">
        <v>355.5</v>
      </c>
      <c r="I21" s="2">
        <v>355.5</v>
      </c>
      <c r="J21" s="5">
        <v>0.97541952257149611</v>
      </c>
      <c r="K21" s="6">
        <v>1.0028050490883591</v>
      </c>
      <c r="L21" s="6">
        <v>0.99019607843137258</v>
      </c>
      <c r="M21" s="7">
        <v>1</v>
      </c>
      <c r="N21" s="3">
        <f>C21+G21</f>
        <v>2092.25</v>
      </c>
      <c r="O21" s="4">
        <f t="shared" si="3"/>
        <v>713</v>
      </c>
      <c r="P21" s="2">
        <f t="shared" si="1"/>
        <v>2805.25</v>
      </c>
      <c r="Q21" s="37">
        <v>296</v>
      </c>
      <c r="R21" s="38">
        <v>7.0684121621621623</v>
      </c>
      <c r="S21" s="39">
        <v>2.4087837837837838</v>
      </c>
      <c r="T21" s="40">
        <v>9.4771959459459456</v>
      </c>
      <c r="U21" s="2" t="s">
        <v>17</v>
      </c>
      <c r="V21" s="5">
        <v>0.97148574287143574</v>
      </c>
      <c r="W21" s="6">
        <v>1.1067821067821069</v>
      </c>
      <c r="X21" s="6">
        <v>0.9775390625</v>
      </c>
      <c r="Y21" s="7">
        <v>1</v>
      </c>
      <c r="Z21" s="38">
        <v>8.0162601626016254</v>
      </c>
      <c r="AA21" s="39">
        <v>2.9146341463414633</v>
      </c>
      <c r="AB21" s="40">
        <v>10.93089430894309</v>
      </c>
    </row>
    <row r="22" spans="1:28" ht="15" thickTop="1" x14ac:dyDescent="0.35">
      <c r="A22" s="25" t="s">
        <v>2</v>
      </c>
      <c r="B22" s="25">
        <f t="shared" ref="B22:G22" si="4">SUM(B5:B21)</f>
        <v>29748.25</v>
      </c>
      <c r="C22" s="50">
        <f t="shared" si="4"/>
        <v>27391.48333333333</v>
      </c>
      <c r="D22" s="50">
        <f t="shared" si="4"/>
        <v>20243</v>
      </c>
      <c r="E22" s="25">
        <f t="shared" si="4"/>
        <v>19653.583333333336</v>
      </c>
      <c r="F22" s="25">
        <f t="shared" si="4"/>
        <v>21733</v>
      </c>
      <c r="G22" s="50">
        <f t="shared" si="4"/>
        <v>21580.033333333333</v>
      </c>
      <c r="H22" s="25">
        <f t="shared" ref="H22:I22" si="5">SUM(H5:H21)</f>
        <v>12337</v>
      </c>
      <c r="I22" s="25">
        <f t="shared" si="5"/>
        <v>13500.016666666666</v>
      </c>
      <c r="J22" s="28">
        <f>C22/B22</f>
        <v>0.92077629216284418</v>
      </c>
      <c r="K22" s="29">
        <f>E22/D22</f>
        <v>0.97088293895832312</v>
      </c>
      <c r="L22" s="29">
        <f>G22/F22</f>
        <v>0.99296154849000751</v>
      </c>
      <c r="M22" s="30">
        <f>I22/H22</f>
        <v>1.0942706222474399</v>
      </c>
      <c r="N22" s="26">
        <f>SUM(N6:N21)</f>
        <v>41861.200000000004</v>
      </c>
      <c r="O22" s="27">
        <f>SUM(O6:O21)</f>
        <v>30193.766666666666</v>
      </c>
      <c r="P22" s="27">
        <f>SUM(P6:P21)</f>
        <v>72054.96666666666</v>
      </c>
      <c r="Q22" s="31">
        <f>SUM(Q5:Q21)</f>
        <v>9648</v>
      </c>
      <c r="R22" s="33">
        <v>5.0999999999999996</v>
      </c>
      <c r="S22" s="32">
        <v>3.4</v>
      </c>
      <c r="T22" s="36">
        <v>8.5</v>
      </c>
      <c r="U22" s="32"/>
      <c r="V22" s="28">
        <v>0.90823679233646359</v>
      </c>
      <c r="W22" s="29">
        <v>0.931158922713054</v>
      </c>
      <c r="X22" s="29">
        <v>0.96739476396619262</v>
      </c>
      <c r="Y22" s="30">
        <v>1.0822561944432516</v>
      </c>
      <c r="Z22" s="33">
        <v>5.0999999999999996</v>
      </c>
      <c r="AA22" s="32">
        <v>3.6</v>
      </c>
      <c r="AB22" s="36">
        <v>8.6999999999999993</v>
      </c>
    </row>
    <row r="23" spans="1:28" x14ac:dyDescent="0.35">
      <c r="A23" s="11"/>
      <c r="B23" s="11"/>
      <c r="C23" s="51"/>
      <c r="D23" s="11"/>
      <c r="E23" s="11"/>
      <c r="F23" s="11"/>
      <c r="G23" s="5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53"/>
      <c r="S23" s="53"/>
      <c r="T23" s="53"/>
      <c r="U23" s="53"/>
      <c r="V23" s="52"/>
      <c r="W23" s="52"/>
      <c r="X23" s="52"/>
      <c r="Y23" s="52"/>
      <c r="Z23" s="53"/>
      <c r="AA23" s="53"/>
      <c r="AB23" s="53"/>
    </row>
    <row r="24" spans="1:28" x14ac:dyDescent="0.35">
      <c r="A24" s="13"/>
    </row>
  </sheetData>
  <mergeCells count="15">
    <mergeCell ref="B1:T1"/>
    <mergeCell ref="V2:W2"/>
    <mergeCell ref="X2:Y2"/>
    <mergeCell ref="Z2:AB2"/>
    <mergeCell ref="J2:K2"/>
    <mergeCell ref="L2:M2"/>
    <mergeCell ref="N2:P2"/>
    <mergeCell ref="R2:T2"/>
    <mergeCell ref="U1:AB1"/>
    <mergeCell ref="B3:C3"/>
    <mergeCell ref="D3:E3"/>
    <mergeCell ref="F2:I2"/>
    <mergeCell ref="F3:G3"/>
    <mergeCell ref="H3:I3"/>
    <mergeCell ref="B2:E2"/>
  </mergeCells>
  <conditionalFormatting sqref="J22:M22">
    <cfRule type="cellIs" dxfId="11" priority="118" operator="lessThan">
      <formula>0.9</formula>
    </cfRule>
    <cfRule type="cellIs" dxfId="10" priority="119" operator="greaterThan">
      <formula>1.1</formula>
    </cfRule>
  </conditionalFormatting>
  <conditionalFormatting sqref="J22:M22">
    <cfRule type="cellIs" dxfId="9" priority="121" stopIfTrue="1" operator="greaterThan">
      <formula>1.1</formula>
    </cfRule>
  </conditionalFormatting>
  <conditionalFormatting sqref="V23:Y23 J10:L19 M10:M15 V10:X19 Y10:Y15">
    <cfRule type="cellIs" dxfId="8" priority="74" operator="greaterThan">
      <formula>1.1</formula>
    </cfRule>
  </conditionalFormatting>
  <conditionalFormatting sqref="J5:L21 M5:M15 V5:X21 Y5:Y15">
    <cfRule type="cellIs" dxfId="7" priority="28" operator="lessThan">
      <formula>0.9</formula>
    </cfRule>
  </conditionalFormatting>
  <conditionalFormatting sqref="J5:M9 M17:M19 J20:M21">
    <cfRule type="cellIs" dxfId="6" priority="27" operator="greaterThan">
      <formula>1.1</formula>
    </cfRule>
  </conditionalFormatting>
  <conditionalFormatting sqref="M17:M21">
    <cfRule type="cellIs" dxfId="5" priority="26" operator="lessThan">
      <formula>0.9</formula>
    </cfRule>
  </conditionalFormatting>
  <conditionalFormatting sqref="V22:Y22">
    <cfRule type="cellIs" dxfId="4" priority="5" operator="lessThan">
      <formula>0.9</formula>
    </cfRule>
    <cfRule type="cellIs" dxfId="3" priority="6" operator="greaterThan">
      <formula>1.1</formula>
    </cfRule>
  </conditionalFormatting>
  <conditionalFormatting sqref="V22:Y22">
    <cfRule type="cellIs" dxfId="2" priority="7" stopIfTrue="1" operator="greaterThan">
      <formula>1.1</formula>
    </cfRule>
  </conditionalFormatting>
  <conditionalFormatting sqref="V5:Y9 Y17:Y19 V20:Y21">
    <cfRule type="cellIs" dxfId="1" priority="2" operator="greaterThan">
      <formula>1.1</formula>
    </cfRule>
  </conditionalFormatting>
  <conditionalFormatting sqref="Y17:Y21">
    <cfRule type="cellIs" dxfId="0" priority="1" operator="lessThan">
      <formula>0.9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1AA938FE962A45A3E19DCBCF209F91" ma:contentTypeVersion="13" ma:contentTypeDescription="Create a new document." ma:contentTypeScope="" ma:versionID="2274d9d90e8ba0473b72ab0d495736bd">
  <xsd:schema xmlns:xsd="http://www.w3.org/2001/XMLSchema" xmlns:xs="http://www.w3.org/2001/XMLSchema" xmlns:p="http://schemas.microsoft.com/office/2006/metadata/properties" xmlns:ns1="http://schemas.microsoft.com/sharepoint/v3" xmlns:ns3="32678723-8c06-45e1-8bd0-318b9868a43d" xmlns:ns4="5789755c-de38-4fe3-9623-40afa3bba1e2" targetNamespace="http://schemas.microsoft.com/office/2006/metadata/properties" ma:root="true" ma:fieldsID="f8428b18b1972f9b77187e724b7ab97a" ns1:_="" ns3:_="" ns4:_="">
    <xsd:import namespace="http://schemas.microsoft.com/sharepoint/v3"/>
    <xsd:import namespace="32678723-8c06-45e1-8bd0-318b9868a43d"/>
    <xsd:import namespace="5789755c-de38-4fe3-9623-40afa3bba1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78723-8c06-45e1-8bd0-318b9868a4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89755c-de38-4fe3-9623-40afa3bba1e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520E1F-B9C6-4CC9-820E-95FE497BA1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2678723-8c06-45e1-8bd0-318b9868a43d"/>
    <ds:schemaRef ds:uri="5789755c-de38-4fe3-9623-40afa3bba1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2C7E28-C5CD-43A5-A051-84E021C995F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32678723-8c06-45e1-8bd0-318b9868a43d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5789755c-de38-4fe3-9623-40afa3bba1e2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4250439-A2DF-4ABC-A224-0B5B606E87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Amrooni</dc:creator>
  <cp:lastModifiedBy>McKenzie Brenda [RCD]</cp:lastModifiedBy>
  <dcterms:created xsi:type="dcterms:W3CDTF">2020-10-14T18:38:48Z</dcterms:created>
  <dcterms:modified xsi:type="dcterms:W3CDTF">2025-02-17T08:20:12Z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0x010100831AA938FE962A45A3E19DCBCF209F91</vt:lpwstr>
  </property>
</Properties>
</file>