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N:\SafeCare\"/>
    </mc:Choice>
  </mc:AlternateContent>
  <bookViews>
    <workbookView xWindow="0" yWindow="0" windowWidth="17250" windowHeight="7030" tabRatio="439"/>
  </bookViews>
  <sheets>
    <sheet name="Overview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2" i="1" l="1"/>
  <c r="J18" i="1" l="1"/>
  <c r="M6" i="1" l="1"/>
  <c r="M7" i="1"/>
  <c r="M8" i="1"/>
  <c r="M9" i="1"/>
  <c r="M11" i="1"/>
  <c r="M12" i="1"/>
  <c r="M13" i="1"/>
  <c r="M14" i="1"/>
  <c r="M15" i="1"/>
  <c r="M16" i="1"/>
  <c r="M17" i="1"/>
  <c r="M19" i="1"/>
  <c r="M20" i="1"/>
  <c r="M21" i="1"/>
  <c r="M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5" i="1"/>
  <c r="K6" i="1"/>
  <c r="K7" i="1"/>
  <c r="K8" i="1"/>
  <c r="K9" i="1"/>
  <c r="K10" i="1"/>
  <c r="K11" i="1"/>
  <c r="K12" i="1"/>
  <c r="K13" i="1"/>
  <c r="K14" i="1"/>
  <c r="K15" i="1"/>
  <c r="K16" i="1"/>
  <c r="K17" i="1"/>
  <c r="K19" i="1"/>
  <c r="K20" i="1"/>
  <c r="K21" i="1"/>
  <c r="K5" i="1"/>
  <c r="J6" i="1"/>
  <c r="J7" i="1"/>
  <c r="J8" i="1"/>
  <c r="J9" i="1"/>
  <c r="J10" i="1"/>
  <c r="J11" i="1"/>
  <c r="J12" i="1"/>
  <c r="J13" i="1"/>
  <c r="J14" i="1"/>
  <c r="J15" i="1"/>
  <c r="J16" i="1"/>
  <c r="J17" i="1"/>
  <c r="J19" i="1"/>
  <c r="J20" i="1"/>
  <c r="J21" i="1"/>
  <c r="J5" i="1"/>
  <c r="N6" i="1" l="1"/>
  <c r="N7" i="1" l="1"/>
  <c r="G22" i="1" l="1"/>
  <c r="F22" i="1"/>
  <c r="L22" i="1" l="1"/>
  <c r="N5" i="1"/>
  <c r="O5" i="1"/>
  <c r="P5" i="1" l="1"/>
  <c r="E22" i="1"/>
  <c r="D22" i="1"/>
  <c r="C22" i="1"/>
  <c r="B22" i="1"/>
  <c r="K22" i="1" l="1"/>
  <c r="J22" i="1"/>
  <c r="O6" i="1"/>
  <c r="N8" i="1"/>
  <c r="O8" i="1"/>
  <c r="O7" i="1"/>
  <c r="P7" i="1" s="1"/>
  <c r="P6" i="1" l="1"/>
  <c r="P8" i="1"/>
  <c r="O21" i="1" l="1"/>
  <c r="N21" i="1"/>
  <c r="O20" i="1"/>
  <c r="N20" i="1"/>
  <c r="O19" i="1"/>
  <c r="N19" i="1"/>
  <c r="N18" i="1"/>
  <c r="O18" i="1"/>
  <c r="N17" i="1"/>
  <c r="O17" i="1"/>
  <c r="N16" i="1"/>
  <c r="O16" i="1"/>
  <c r="O15" i="1"/>
  <c r="N15" i="1"/>
  <c r="N14" i="1"/>
  <c r="O14" i="1"/>
  <c r="O13" i="1"/>
  <c r="N13" i="1"/>
  <c r="N12" i="1"/>
  <c r="O12" i="1"/>
  <c r="O11" i="1"/>
  <c r="N11" i="1"/>
  <c r="N9" i="1"/>
  <c r="O9" i="1"/>
  <c r="N22" i="1" l="1"/>
  <c r="O22" i="1"/>
  <c r="P21" i="1"/>
  <c r="P13" i="1"/>
  <c r="P12" i="1"/>
  <c r="P17" i="1"/>
  <c r="P15" i="1"/>
  <c r="P19" i="1"/>
  <c r="P11" i="1"/>
  <c r="P20" i="1"/>
  <c r="P18" i="1"/>
  <c r="P9" i="1"/>
  <c r="P14" i="1"/>
  <c r="P16" i="1"/>
  <c r="P22" i="1" l="1"/>
  <c r="I22" i="1"/>
  <c r="H22" i="1"/>
  <c r="M22" i="1" l="1"/>
</calcChain>
</file>

<file path=xl/sharedStrings.xml><?xml version="1.0" encoding="utf-8"?>
<sst xmlns="http://schemas.openxmlformats.org/spreadsheetml/2006/main" count="89" uniqueCount="33">
  <si>
    <t>Day</t>
  </si>
  <si>
    <t>Night</t>
  </si>
  <si>
    <t>Total</t>
  </si>
  <si>
    <t>RN</t>
  </si>
  <si>
    <t>CSW</t>
  </si>
  <si>
    <t>Overall</t>
  </si>
  <si>
    <t>Ward</t>
  </si>
  <si>
    <t>Planned</t>
  </si>
  <si>
    <t>Actual</t>
  </si>
  <si>
    <t>Farndale</t>
  </si>
  <si>
    <t>Granby</t>
  </si>
  <si>
    <t>ITU/HDU</t>
  </si>
  <si>
    <t>Littondale</t>
  </si>
  <si>
    <t>Maternity</t>
  </si>
  <si>
    <t>Nidderdale</t>
  </si>
  <si>
    <t>Oakdale</t>
  </si>
  <si>
    <t>Trinity</t>
  </si>
  <si>
    <t>Woodlands</t>
  </si>
  <si>
    <t>Fill (%)</t>
  </si>
  <si>
    <t>Patient</t>
  </si>
  <si>
    <t>Days</t>
  </si>
  <si>
    <t>CHPPD</t>
  </si>
  <si>
    <t>Byland</t>
  </si>
  <si>
    <t>Special Care Baby Unit</t>
  </si>
  <si>
    <t>Jervaulx</t>
  </si>
  <si>
    <t>-</t>
  </si>
  <si>
    <t>Acute Frailty Unit</t>
  </si>
  <si>
    <t>Lascelles</t>
  </si>
  <si>
    <t>Rowan</t>
  </si>
  <si>
    <t>Wensleydale</t>
  </si>
  <si>
    <t>Fountains</t>
  </si>
  <si>
    <t>August</t>
  </si>
  <si>
    <t>September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</si>
</sst>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/>
        <bgColor indexed="64"/>
      </patternFill>
    </fill>
  </fills>
  <borders count="16">
    <border>
      <left/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/>
      <top/>
      <bottom style="thick">
        <color theme="1"/>
      </bottom>
      <diagonal/>
    </border>
    <border>
      <left/>
      <right style="hair">
        <color indexed="64"/>
      </right>
      <top/>
      <bottom style="thick">
        <color theme="1"/>
      </bottom>
      <diagonal/>
    </border>
    <border>
      <left style="hair">
        <color indexed="64"/>
      </left>
      <right/>
      <top/>
      <bottom style="thick">
        <color theme="1"/>
      </bottom>
      <diagonal/>
    </border>
    <border>
      <left style="hair">
        <color indexed="64"/>
      </left>
      <right style="hair">
        <color indexed="64"/>
      </right>
      <top/>
      <bottom style="thick">
        <color theme="1"/>
      </bottom>
      <diagonal/>
    </border>
    <border>
      <left/>
      <right/>
      <top style="thick">
        <color theme="1"/>
      </top>
      <bottom/>
      <diagonal/>
    </border>
    <border>
      <left/>
      <right style="hair">
        <color indexed="64"/>
      </right>
      <top style="thick">
        <color theme="1"/>
      </top>
      <bottom/>
      <diagonal/>
    </border>
    <border>
      <left style="hair">
        <color indexed="64"/>
      </left>
      <right/>
      <top style="thick">
        <color theme="1"/>
      </top>
      <bottom/>
      <diagonal/>
    </border>
    <border>
      <left style="hair">
        <color indexed="64"/>
      </left>
      <right style="hair">
        <color indexed="64"/>
      </right>
      <top style="thick">
        <color theme="1"/>
      </top>
      <bottom/>
      <diagonal/>
    </border>
    <border>
      <left style="medium">
        <color theme="1"/>
      </left>
      <right/>
      <top/>
      <bottom/>
      <diagonal/>
    </border>
    <border>
      <left/>
      <right style="medium">
        <color theme="1"/>
      </right>
      <top/>
      <bottom/>
      <diagonal/>
    </border>
    <border>
      <left/>
      <right style="medium">
        <color theme="1"/>
      </right>
      <top/>
      <bottom style="thick">
        <color theme="1"/>
      </bottom>
      <diagonal/>
    </border>
    <border>
      <left/>
      <right style="medium">
        <color theme="1"/>
      </right>
      <top style="thick">
        <color theme="1"/>
      </top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1" fillId="0" borderId="0"/>
  </cellStyleXfs>
  <cellXfs count="65">
    <xf numFmtId="0" fontId="0" fillId="0" borderId="0" xfId="0"/>
    <xf numFmtId="0" fontId="0" fillId="2" borderId="0" xfId="0" applyFill="1"/>
    <xf numFmtId="0" fontId="0" fillId="2" borderId="1" xfId="0" applyFill="1" applyBorder="1"/>
    <xf numFmtId="0" fontId="0" fillId="2" borderId="3" xfId="0" applyFill="1" applyBorder="1"/>
    <xf numFmtId="0" fontId="0" fillId="2" borderId="0" xfId="0" applyFill="1" applyBorder="1"/>
    <xf numFmtId="9" fontId="0" fillId="2" borderId="3" xfId="1" applyFont="1" applyFill="1" applyBorder="1"/>
    <xf numFmtId="9" fontId="0" fillId="2" borderId="0" xfId="1" applyFont="1" applyFill="1" applyBorder="1"/>
    <xf numFmtId="9" fontId="0" fillId="2" borderId="1" xfId="1" applyFont="1" applyFill="1" applyBorder="1"/>
    <xf numFmtId="0" fontId="3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0" fontId="2" fillId="2" borderId="0" xfId="0" applyFont="1" applyFill="1" applyBorder="1"/>
    <xf numFmtId="0" fontId="2" fillId="2" borderId="1" xfId="0" applyFont="1" applyFill="1" applyBorder="1"/>
    <xf numFmtId="0" fontId="2" fillId="2" borderId="0" xfId="0" applyFont="1" applyFill="1"/>
    <xf numFmtId="0" fontId="0" fillId="2" borderId="5" xfId="0" applyFont="1" applyFill="1" applyBorder="1"/>
    <xf numFmtId="0" fontId="0" fillId="2" borderId="6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7" xfId="0" applyFill="1" applyBorder="1"/>
    <xf numFmtId="0" fontId="2" fillId="2" borderId="3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9" xfId="0" applyFont="1" applyFill="1" applyBorder="1"/>
    <xf numFmtId="0" fontId="2" fillId="2" borderId="10" xfId="0" applyFont="1" applyFill="1" applyBorder="1"/>
    <xf numFmtId="0" fontId="2" fillId="2" borderId="8" xfId="0" applyFont="1" applyFill="1" applyBorder="1"/>
    <xf numFmtId="9" fontId="2" fillId="2" borderId="10" xfId="1" applyFont="1" applyFill="1" applyBorder="1"/>
    <xf numFmtId="9" fontId="2" fillId="2" borderId="8" xfId="1" applyFont="1" applyFill="1" applyBorder="1"/>
    <xf numFmtId="9" fontId="2" fillId="2" borderId="9" xfId="1" applyFont="1" applyFill="1" applyBorder="1"/>
    <xf numFmtId="0" fontId="2" fillId="2" borderId="11" xfId="0" applyFont="1" applyFill="1" applyBorder="1"/>
    <xf numFmtId="164" fontId="2" fillId="2" borderId="8" xfId="0" applyNumberFormat="1" applyFont="1" applyFill="1" applyBorder="1"/>
    <xf numFmtId="164" fontId="2" fillId="2" borderId="10" xfId="0" applyNumberFormat="1" applyFont="1" applyFill="1" applyBorder="1"/>
    <xf numFmtId="0" fontId="2" fillId="2" borderId="13" xfId="0" applyFont="1" applyFill="1" applyBorder="1"/>
    <xf numFmtId="0" fontId="0" fillId="2" borderId="14" xfId="0" applyFill="1" applyBorder="1"/>
    <xf numFmtId="164" fontId="2" fillId="2" borderId="15" xfId="0" applyNumberFormat="1" applyFont="1" applyFill="1" applyBorder="1"/>
    <xf numFmtId="0" fontId="0" fillId="0" borderId="2" xfId="0" applyFill="1" applyBorder="1"/>
    <xf numFmtId="164" fontId="0" fillId="0" borderId="3" xfId="0" applyNumberFormat="1" applyFill="1" applyBorder="1"/>
    <xf numFmtId="164" fontId="0" fillId="0" borderId="0" xfId="0" applyNumberFormat="1" applyFill="1" applyBorder="1"/>
    <xf numFmtId="164" fontId="0" fillId="0" borderId="13" xfId="0" applyNumberFormat="1" applyFill="1" applyBorder="1"/>
    <xf numFmtId="0" fontId="0" fillId="0" borderId="1" xfId="0" applyFill="1" applyBorder="1"/>
    <xf numFmtId="0" fontId="0" fillId="0" borderId="3" xfId="0" applyFill="1" applyBorder="1"/>
    <xf numFmtId="0" fontId="0" fillId="0" borderId="0" xfId="0" applyFill="1" applyBorder="1"/>
    <xf numFmtId="0" fontId="0" fillId="0" borderId="0" xfId="0" applyFill="1"/>
    <xf numFmtId="0" fontId="0" fillId="2" borderId="1" xfId="0" applyFont="1" applyFill="1" applyBorder="1"/>
    <xf numFmtId="0" fontId="0" fillId="2" borderId="2" xfId="0" applyFill="1" applyBorder="1"/>
    <xf numFmtId="164" fontId="0" fillId="2" borderId="13" xfId="0" applyNumberFormat="1" applyFill="1" applyBorder="1"/>
    <xf numFmtId="164" fontId="0" fillId="2" borderId="3" xfId="0" applyNumberFormat="1" applyFill="1" applyBorder="1"/>
    <xf numFmtId="164" fontId="0" fillId="2" borderId="0" xfId="0" applyNumberFormat="1" applyFill="1" applyBorder="1"/>
    <xf numFmtId="2" fontId="2" fillId="2" borderId="9" xfId="0" applyNumberFormat="1" applyFont="1" applyFill="1" applyBorder="1"/>
    <xf numFmtId="2" fontId="2" fillId="2" borderId="0" xfId="0" applyNumberFormat="1" applyFont="1" applyFill="1" applyBorder="1"/>
    <xf numFmtId="9" fontId="2" fillId="2" borderId="0" xfId="1" applyFont="1" applyFill="1" applyBorder="1"/>
    <xf numFmtId="164" fontId="2" fillId="2" borderId="0" xfId="0" applyNumberFormat="1" applyFont="1" applyFill="1" applyBorder="1"/>
    <xf numFmtId="0" fontId="2" fillId="2" borderId="0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3" fillId="3" borderId="12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3" fillId="3" borderId="13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0" fillId="4" borderId="12" xfId="0" applyFont="1" applyFill="1" applyBorder="1" applyAlignment="1">
      <alignment horizontal="center"/>
    </xf>
    <xf numFmtId="0" fontId="0" fillId="4" borderId="0" xfId="0" applyFont="1" applyFill="1" applyAlignment="1">
      <alignment horizontal="center"/>
    </xf>
  </cellXfs>
  <cellStyles count="5">
    <cellStyle name="Normal" xfId="0" builtinId="0"/>
    <cellStyle name="Normal 2" xfId="2"/>
    <cellStyle name="Normal 3" xfId="4"/>
    <cellStyle name="Percent" xfId="1" builtinId="5"/>
    <cellStyle name="Percent 2" xfId="3"/>
  </cellStyles>
  <dxfs count="12">
    <dxf>
      <fill>
        <patternFill>
          <bgColor theme="4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Flat">
      <a:dk1>
        <a:srgbClr val="424456"/>
      </a:dk1>
      <a:lt1>
        <a:srgbClr val="FFFFFF"/>
      </a:lt1>
      <a:dk2>
        <a:srgbClr val="000000"/>
      </a:dk2>
      <a:lt2>
        <a:srgbClr val="1ABC9C"/>
      </a:lt2>
      <a:accent1>
        <a:srgbClr val="FF495E"/>
      </a:accent1>
      <a:accent2>
        <a:srgbClr val="FF7F50"/>
      </a:accent2>
      <a:accent3>
        <a:srgbClr val="F1C40F"/>
      </a:accent3>
      <a:accent4>
        <a:srgbClr val="2ECC71"/>
      </a:accent4>
      <a:accent5>
        <a:srgbClr val="0563C1"/>
      </a:accent5>
      <a:accent6>
        <a:srgbClr val="B4DCFA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B24"/>
  <sheetViews>
    <sheetView showGridLines="0" tabSelected="1" topLeftCell="I1" zoomScale="90" zoomScaleNormal="90" workbookViewId="0">
      <pane ySplit="1" topLeftCell="A2" activePane="bottomLeft" state="frozen"/>
      <selection pane="bottomLeft" activeCell="T18" sqref="T18"/>
    </sheetView>
  </sheetViews>
  <sheetFormatPr defaultColWidth="9.08984375" defaultRowHeight="14.5" x14ac:dyDescent="0.35"/>
  <cols>
    <col min="1" max="1" width="19.90625" style="1" bestFit="1" customWidth="1"/>
    <col min="2" max="2" width="8.36328125" style="1" bestFit="1" customWidth="1"/>
    <col min="3" max="4" width="8.81640625" style="1" bestFit="1" customWidth="1"/>
    <col min="5" max="5" width="9" style="1" bestFit="1" customWidth="1"/>
    <col min="6" max="6" width="8.36328125" style="1" bestFit="1" customWidth="1"/>
    <col min="7" max="7" width="8.81640625" style="1" bestFit="1" customWidth="1"/>
    <col min="8" max="8" width="8.36328125" style="1" bestFit="1" customWidth="1"/>
    <col min="9" max="9" width="8" style="1" bestFit="1" customWidth="1"/>
    <col min="10" max="10" width="9" style="1" bestFit="1" customWidth="1"/>
    <col min="11" max="11" width="7.90625" style="1" bestFit="1" customWidth="1"/>
    <col min="12" max="12" width="8" style="1" customWidth="1"/>
    <col min="13" max="13" width="7.90625" style="1" bestFit="1" customWidth="1"/>
    <col min="14" max="14" width="8" style="1" bestFit="1" customWidth="1"/>
    <col min="15" max="16" width="9" style="1" bestFit="1" customWidth="1"/>
    <col min="17" max="17" width="7.453125" style="1" bestFit="1" customWidth="1"/>
    <col min="18" max="19" width="5.54296875" style="1" bestFit="1" customWidth="1"/>
    <col min="20" max="20" width="7.453125" style="1" bestFit="1" customWidth="1"/>
    <col min="21" max="21" width="19.90625" style="1" bestFit="1" customWidth="1"/>
    <col min="22" max="22" width="9.6328125" style="1" bestFit="1" customWidth="1"/>
    <col min="23" max="25" width="7.08984375" style="1" bestFit="1" customWidth="1"/>
    <col min="26" max="26" width="8" style="1" customWidth="1"/>
    <col min="27" max="27" width="7.90625" style="1" customWidth="1"/>
    <col min="28" max="28" width="7.453125" style="1" bestFit="1" customWidth="1"/>
    <col min="29" max="16384" width="9.08984375" style="1"/>
  </cols>
  <sheetData>
    <row r="1" spans="1:28" x14ac:dyDescent="0.35">
      <c r="B1" s="58" t="s">
        <v>32</v>
      </c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60"/>
      <c r="U1" s="63" t="s">
        <v>31</v>
      </c>
      <c r="V1" s="64"/>
      <c r="W1" s="64"/>
      <c r="X1" s="64"/>
      <c r="Y1" s="64"/>
      <c r="Z1" s="64"/>
      <c r="AA1" s="64"/>
      <c r="AB1" s="64"/>
    </row>
    <row r="2" spans="1:28" x14ac:dyDescent="0.35">
      <c r="A2" s="8"/>
      <c r="B2" s="55" t="s">
        <v>0</v>
      </c>
      <c r="C2" s="56"/>
      <c r="D2" s="56"/>
      <c r="E2" s="57"/>
      <c r="F2" s="55" t="s">
        <v>1</v>
      </c>
      <c r="G2" s="56"/>
      <c r="H2" s="56"/>
      <c r="I2" s="57"/>
      <c r="J2" s="55" t="s">
        <v>0</v>
      </c>
      <c r="K2" s="56"/>
      <c r="L2" s="56" t="s">
        <v>1</v>
      </c>
      <c r="M2" s="57"/>
      <c r="N2" s="55" t="s">
        <v>2</v>
      </c>
      <c r="O2" s="56"/>
      <c r="P2" s="57"/>
      <c r="Q2" s="9" t="s">
        <v>19</v>
      </c>
      <c r="R2" s="55" t="s">
        <v>21</v>
      </c>
      <c r="S2" s="56"/>
      <c r="T2" s="62"/>
      <c r="U2" s="54"/>
      <c r="V2" s="56" t="s">
        <v>0</v>
      </c>
      <c r="W2" s="56"/>
      <c r="X2" s="56" t="s">
        <v>1</v>
      </c>
      <c r="Y2" s="57"/>
      <c r="Z2" s="61" t="s">
        <v>21</v>
      </c>
      <c r="AA2" s="61"/>
      <c r="AB2" s="61"/>
    </row>
    <row r="3" spans="1:28" x14ac:dyDescent="0.35">
      <c r="A3" s="8"/>
      <c r="B3" s="55" t="s">
        <v>3</v>
      </c>
      <c r="C3" s="56"/>
      <c r="D3" s="56" t="s">
        <v>4</v>
      </c>
      <c r="E3" s="57"/>
      <c r="F3" s="55" t="s">
        <v>3</v>
      </c>
      <c r="G3" s="56"/>
      <c r="H3" s="56" t="s">
        <v>4</v>
      </c>
      <c r="I3" s="57"/>
      <c r="J3" s="22" t="s">
        <v>3</v>
      </c>
      <c r="K3" s="23" t="s">
        <v>4</v>
      </c>
      <c r="L3" s="23" t="s">
        <v>3</v>
      </c>
      <c r="M3" s="24" t="s">
        <v>4</v>
      </c>
      <c r="N3" s="10" t="s">
        <v>3</v>
      </c>
      <c r="O3" s="11" t="s">
        <v>4</v>
      </c>
      <c r="P3" s="12" t="s">
        <v>2</v>
      </c>
      <c r="Q3" s="9" t="s">
        <v>20</v>
      </c>
      <c r="R3" s="10" t="s">
        <v>3</v>
      </c>
      <c r="S3" s="11" t="s">
        <v>4</v>
      </c>
      <c r="T3" s="34" t="s">
        <v>5</v>
      </c>
      <c r="U3" s="11"/>
      <c r="V3" s="23" t="s">
        <v>3</v>
      </c>
      <c r="W3" s="23" t="s">
        <v>4</v>
      </c>
      <c r="X3" s="23" t="s">
        <v>3</v>
      </c>
      <c r="Y3" s="24" t="s">
        <v>4</v>
      </c>
      <c r="Z3" s="13" t="s">
        <v>3</v>
      </c>
      <c r="AA3" s="13" t="s">
        <v>4</v>
      </c>
      <c r="AB3" s="13" t="s">
        <v>5</v>
      </c>
    </row>
    <row r="4" spans="1:28" ht="15" thickBot="1" x14ac:dyDescent="0.4">
      <c r="A4" s="14" t="s">
        <v>6</v>
      </c>
      <c r="B4" s="15" t="s">
        <v>7</v>
      </c>
      <c r="C4" s="16" t="s">
        <v>8</v>
      </c>
      <c r="D4" s="16" t="s">
        <v>7</v>
      </c>
      <c r="E4" s="17" t="s">
        <v>8</v>
      </c>
      <c r="F4" s="15" t="s">
        <v>7</v>
      </c>
      <c r="G4" s="16" t="s">
        <v>8</v>
      </c>
      <c r="H4" s="16" t="s">
        <v>7</v>
      </c>
      <c r="I4" s="17" t="s">
        <v>8</v>
      </c>
      <c r="J4" s="18" t="s">
        <v>18</v>
      </c>
      <c r="K4" s="19" t="s">
        <v>18</v>
      </c>
      <c r="L4" s="19" t="s">
        <v>18</v>
      </c>
      <c r="M4" s="20" t="s">
        <v>18</v>
      </c>
      <c r="N4" s="15"/>
      <c r="O4" s="16"/>
      <c r="P4" s="17"/>
      <c r="Q4" s="21"/>
      <c r="R4" s="15"/>
      <c r="S4" s="16"/>
      <c r="T4" s="35"/>
      <c r="U4" s="16"/>
      <c r="V4" s="19" t="s">
        <v>18</v>
      </c>
      <c r="W4" s="19" t="s">
        <v>18</v>
      </c>
      <c r="X4" s="19" t="s">
        <v>18</v>
      </c>
      <c r="Y4" s="20" t="s">
        <v>18</v>
      </c>
      <c r="Z4" s="15"/>
      <c r="AA4" s="16"/>
      <c r="AB4" s="16"/>
    </row>
    <row r="5" spans="1:28" ht="15" thickTop="1" x14ac:dyDescent="0.35">
      <c r="A5" s="45" t="s">
        <v>26</v>
      </c>
      <c r="B5">
        <v>1485</v>
      </c>
      <c r="C5">
        <v>1405.5</v>
      </c>
      <c r="D5">
        <v>1290</v>
      </c>
      <c r="E5">
        <v>1518</v>
      </c>
      <c r="F5" s="3">
        <v>990</v>
      </c>
      <c r="G5" s="4">
        <v>1011.0833333333333</v>
      </c>
      <c r="H5" s="4">
        <v>660</v>
      </c>
      <c r="I5" s="2">
        <v>869</v>
      </c>
      <c r="J5" s="5">
        <f>C5/B5</f>
        <v>0.94646464646464645</v>
      </c>
      <c r="K5" s="6">
        <f>E5/D5</f>
        <v>1.1767441860465115</v>
      </c>
      <c r="L5" s="6">
        <f>G5/F5</f>
        <v>1.0212962962962961</v>
      </c>
      <c r="M5" s="7">
        <f>I5/H5</f>
        <v>1.3166666666666667</v>
      </c>
      <c r="N5" s="3">
        <f>C5+G5</f>
        <v>2416.583333333333</v>
      </c>
      <c r="O5" s="4">
        <f>E5+I5</f>
        <v>2387</v>
      </c>
      <c r="P5" s="2">
        <f>N5+O5</f>
        <v>4803.583333333333</v>
      </c>
      <c r="Q5" s="46">
        <v>433</v>
      </c>
      <c r="R5" s="48">
        <v>5.5810238645111614</v>
      </c>
      <c r="S5" s="49">
        <v>5.5127020785219401</v>
      </c>
      <c r="T5" s="47">
        <v>11.093725943033101</v>
      </c>
      <c r="U5" s="45" t="s">
        <v>26</v>
      </c>
      <c r="V5" s="5">
        <v>0.97295536005213423</v>
      </c>
      <c r="W5" s="6">
        <v>1.1678544636159041</v>
      </c>
      <c r="X5" s="6">
        <v>1.2057673509286413</v>
      </c>
      <c r="Y5" s="7">
        <v>1.6308651026392962</v>
      </c>
      <c r="Z5" s="48">
        <v>5.3671259842519685</v>
      </c>
      <c r="AA5" s="49">
        <v>5.2539370078740157</v>
      </c>
      <c r="AB5" s="47">
        <v>10.621062992125983</v>
      </c>
    </row>
    <row r="6" spans="1:28" x14ac:dyDescent="0.35">
      <c r="A6" s="2" t="s">
        <v>22</v>
      </c>
      <c r="B6">
        <v>1785</v>
      </c>
      <c r="C6">
        <v>1812</v>
      </c>
      <c r="D6">
        <v>1650</v>
      </c>
      <c r="E6">
        <v>1723.5</v>
      </c>
      <c r="F6" s="3">
        <v>1320</v>
      </c>
      <c r="G6" s="4">
        <v>1320</v>
      </c>
      <c r="H6" s="4">
        <v>990</v>
      </c>
      <c r="I6" s="2">
        <v>1350.2</v>
      </c>
      <c r="J6" s="5">
        <f t="shared" ref="J6:J21" si="0">C6/B6</f>
        <v>1.015126050420168</v>
      </c>
      <c r="K6" s="6">
        <f t="shared" ref="K6:K21" si="1">E6/D6</f>
        <v>1.0445454545454544</v>
      </c>
      <c r="L6" s="6">
        <f t="shared" ref="L6:L21" si="2">G6/F6</f>
        <v>1</v>
      </c>
      <c r="M6" s="7">
        <f t="shared" ref="M6:M21" si="3">I6/H6</f>
        <v>1.3638383838383838</v>
      </c>
      <c r="N6" s="3">
        <f>C6+G6</f>
        <v>3132</v>
      </c>
      <c r="O6" s="4">
        <f>E6+I6</f>
        <v>3073.7</v>
      </c>
      <c r="P6" s="2">
        <f>N6+O6</f>
        <v>6205.7</v>
      </c>
      <c r="Q6" s="37">
        <v>858</v>
      </c>
      <c r="R6" s="38">
        <v>3.6503496503496504</v>
      </c>
      <c r="S6" s="39">
        <v>3.5824009324009323</v>
      </c>
      <c r="T6" s="40">
        <v>7.2327505827505822</v>
      </c>
      <c r="U6" s="1" t="s">
        <v>22</v>
      </c>
      <c r="V6" s="5">
        <v>0.97144664317339846</v>
      </c>
      <c r="W6" s="6">
        <v>1.0850244379276637</v>
      </c>
      <c r="X6" s="6">
        <v>0.967741935483871</v>
      </c>
      <c r="Y6" s="7">
        <v>1.3548387096774193</v>
      </c>
      <c r="Z6" s="38">
        <v>3.3934932751726645</v>
      </c>
      <c r="AA6" s="39">
        <v>3.5288622319156673</v>
      </c>
      <c r="AB6" s="40">
        <v>6.9223555070883318</v>
      </c>
    </row>
    <row r="7" spans="1:28" x14ac:dyDescent="0.35">
      <c r="A7" s="2" t="s">
        <v>9</v>
      </c>
      <c r="B7">
        <v>1785</v>
      </c>
      <c r="C7">
        <v>1641.25</v>
      </c>
      <c r="D7">
        <v>1350</v>
      </c>
      <c r="E7">
        <v>1441.75</v>
      </c>
      <c r="F7" s="3">
        <v>1650</v>
      </c>
      <c r="G7" s="4">
        <v>1529</v>
      </c>
      <c r="H7" s="4">
        <v>990</v>
      </c>
      <c r="I7" s="2">
        <v>1111</v>
      </c>
      <c r="J7" s="5">
        <f t="shared" si="0"/>
        <v>0.91946778711484589</v>
      </c>
      <c r="K7" s="6">
        <f t="shared" si="1"/>
        <v>1.067962962962963</v>
      </c>
      <c r="L7" s="6">
        <f t="shared" si="2"/>
        <v>0.92666666666666664</v>
      </c>
      <c r="M7" s="7">
        <f t="shared" si="3"/>
        <v>1.1222222222222222</v>
      </c>
      <c r="N7" s="3">
        <f>C7+G7</f>
        <v>3170.25</v>
      </c>
      <c r="O7" s="4">
        <f t="shared" ref="O7:O12" si="4">E7+I7</f>
        <v>2552.75</v>
      </c>
      <c r="P7" s="2">
        <f>N7+O7</f>
        <v>5723</v>
      </c>
      <c r="Q7" s="37">
        <v>453</v>
      </c>
      <c r="R7" s="38">
        <v>6.9983443708609272</v>
      </c>
      <c r="S7" s="39">
        <v>5.6352097130242829</v>
      </c>
      <c r="T7" s="40">
        <v>12.63355408388521</v>
      </c>
      <c r="U7" s="2" t="s">
        <v>9</v>
      </c>
      <c r="V7" s="5">
        <v>0.95988072648414202</v>
      </c>
      <c r="W7" s="6">
        <v>1.1474910394265232</v>
      </c>
      <c r="X7" s="6">
        <v>0.76158357771260998</v>
      </c>
      <c r="Y7" s="7">
        <v>1.1823069403714566</v>
      </c>
      <c r="Z7" s="38">
        <v>6.1750503018108649</v>
      </c>
      <c r="AA7" s="39">
        <v>5.6544265593561365</v>
      </c>
      <c r="AB7" s="40">
        <v>11.829476861167002</v>
      </c>
    </row>
    <row r="8" spans="1:28" x14ac:dyDescent="0.35">
      <c r="A8" s="2" t="s">
        <v>30</v>
      </c>
      <c r="B8">
        <v>1785</v>
      </c>
      <c r="C8">
        <v>1841.8333333333333</v>
      </c>
      <c r="D8">
        <v>1575</v>
      </c>
      <c r="E8">
        <v>1608</v>
      </c>
      <c r="F8" s="3">
        <v>1320</v>
      </c>
      <c r="G8" s="4">
        <v>1386.6666666666667</v>
      </c>
      <c r="H8" s="4">
        <v>990</v>
      </c>
      <c r="I8" s="2">
        <v>1363.4166666666667</v>
      </c>
      <c r="J8" s="5">
        <f t="shared" si="0"/>
        <v>1.0318394024276376</v>
      </c>
      <c r="K8" s="6">
        <f t="shared" si="1"/>
        <v>1.0209523809523811</v>
      </c>
      <c r="L8" s="6">
        <f t="shared" si="2"/>
        <v>1.0505050505050506</v>
      </c>
      <c r="M8" s="7">
        <f t="shared" si="3"/>
        <v>1.3771885521885523</v>
      </c>
      <c r="N8" s="3">
        <f>C8+G8</f>
        <v>3228.5</v>
      </c>
      <c r="O8" s="4">
        <f>E8+I8</f>
        <v>2971.416666666667</v>
      </c>
      <c r="P8" s="2">
        <f>N8+O8</f>
        <v>6199.916666666667</v>
      </c>
      <c r="Q8" s="37">
        <v>906</v>
      </c>
      <c r="R8" s="38">
        <v>3.563465783664459</v>
      </c>
      <c r="S8" s="39">
        <v>3.2797093451066965</v>
      </c>
      <c r="T8" s="40">
        <v>6.843175128771156</v>
      </c>
      <c r="U8" s="2" t="s">
        <v>30</v>
      </c>
      <c r="V8" s="5">
        <v>0.87272973705611279</v>
      </c>
      <c r="W8" s="6">
        <v>0.96712749615975424</v>
      </c>
      <c r="X8" s="6">
        <v>1.1523704789833822</v>
      </c>
      <c r="Y8" s="7">
        <v>1.0684261974584555</v>
      </c>
      <c r="Z8" s="38">
        <v>4.0581420068027203</v>
      </c>
      <c r="AA8" s="39">
        <v>3.4017857142857144</v>
      </c>
      <c r="AB8" s="40">
        <v>7.4599277210884347</v>
      </c>
    </row>
    <row r="9" spans="1:28" s="44" customFormat="1" x14ac:dyDescent="0.35">
      <c r="A9" s="41" t="s">
        <v>10</v>
      </c>
      <c r="B9">
        <v>1409.25</v>
      </c>
      <c r="C9">
        <v>1151.1666666666665</v>
      </c>
      <c r="D9">
        <v>1290</v>
      </c>
      <c r="E9">
        <v>1262.75</v>
      </c>
      <c r="F9" s="3">
        <v>990</v>
      </c>
      <c r="G9" s="4">
        <v>969.5</v>
      </c>
      <c r="H9" s="4">
        <v>990</v>
      </c>
      <c r="I9" s="2">
        <v>1010.75</v>
      </c>
      <c r="J9" s="5">
        <f t="shared" si="0"/>
        <v>0.81686476258056873</v>
      </c>
      <c r="K9" s="6">
        <f t="shared" si="1"/>
        <v>0.97887596899224805</v>
      </c>
      <c r="L9" s="6">
        <f t="shared" si="2"/>
        <v>0.97929292929292933</v>
      </c>
      <c r="M9" s="7">
        <f t="shared" si="3"/>
        <v>1.0209595959595961</v>
      </c>
      <c r="N9" s="3">
        <f t="shared" ref="N9:N16" si="5">C9+G9</f>
        <v>2120.6666666666665</v>
      </c>
      <c r="O9" s="4">
        <f t="shared" si="4"/>
        <v>2273.5</v>
      </c>
      <c r="P9" s="2">
        <f t="shared" ref="P9:P21" si="6">N9+O9</f>
        <v>4394.1666666666661</v>
      </c>
      <c r="Q9" s="37">
        <v>603</v>
      </c>
      <c r="R9" s="38">
        <v>3.5168601437258151</v>
      </c>
      <c r="S9" s="39">
        <v>3.7703150912106138</v>
      </c>
      <c r="T9" s="40">
        <v>7.287175234936428</v>
      </c>
      <c r="U9" s="2" t="s">
        <v>10</v>
      </c>
      <c r="V9" s="5">
        <v>0.84199633374726501</v>
      </c>
      <c r="W9" s="6">
        <v>0.93848462115528886</v>
      </c>
      <c r="X9" s="6">
        <v>0.967741935483871</v>
      </c>
      <c r="Y9" s="7">
        <v>1.1295210166177909</v>
      </c>
      <c r="Z9" s="38">
        <v>3.4993301178992491</v>
      </c>
      <c r="AA9" s="39">
        <v>3.8689710610932475</v>
      </c>
      <c r="AB9" s="40">
        <v>7.368301178992497</v>
      </c>
    </row>
    <row r="10" spans="1:28" x14ac:dyDescent="0.35">
      <c r="A10" s="2" t="s">
        <v>11</v>
      </c>
      <c r="B10">
        <v>2250</v>
      </c>
      <c r="C10">
        <v>1994.5</v>
      </c>
      <c r="D10">
        <v>450</v>
      </c>
      <c r="E10">
        <v>293.25</v>
      </c>
      <c r="F10">
        <v>1650</v>
      </c>
      <c r="G10">
        <v>1678.5</v>
      </c>
      <c r="H10">
        <v>0</v>
      </c>
      <c r="I10">
        <v>220</v>
      </c>
      <c r="J10" s="5">
        <f t="shared" si="0"/>
        <v>0.88644444444444448</v>
      </c>
      <c r="K10" s="6">
        <f t="shared" si="1"/>
        <v>0.65166666666666662</v>
      </c>
      <c r="L10" s="6">
        <f t="shared" si="2"/>
        <v>1.0172727272727273</v>
      </c>
      <c r="M10" s="4">
        <v>0</v>
      </c>
      <c r="N10" s="3" t="s">
        <v>25</v>
      </c>
      <c r="O10" s="4" t="s">
        <v>25</v>
      </c>
      <c r="P10" s="2" t="s">
        <v>25</v>
      </c>
      <c r="Q10" s="37">
        <v>128</v>
      </c>
      <c r="R10" s="38">
        <v>28.6953125</v>
      </c>
      <c r="S10" s="39">
        <v>4.009765625</v>
      </c>
      <c r="T10" s="40">
        <v>32.705078125</v>
      </c>
      <c r="U10" s="2" t="s">
        <v>11</v>
      </c>
      <c r="V10" s="5">
        <v>0.75967741935483868</v>
      </c>
      <c r="W10" s="6">
        <v>0.32258064516129031</v>
      </c>
      <c r="X10" s="6">
        <v>0.89252199413489741</v>
      </c>
      <c r="Y10" s="7">
        <v>0</v>
      </c>
      <c r="Z10" s="38">
        <v>37.793103448275865</v>
      </c>
      <c r="AA10" s="39">
        <v>3.367816091954023</v>
      </c>
      <c r="AB10" s="40">
        <v>41.160919540229884</v>
      </c>
    </row>
    <row r="11" spans="1:28" x14ac:dyDescent="0.35">
      <c r="A11" s="2" t="s">
        <v>24</v>
      </c>
      <c r="B11">
        <v>1785</v>
      </c>
      <c r="C11">
        <v>1816</v>
      </c>
      <c r="D11">
        <v>1650</v>
      </c>
      <c r="E11">
        <v>1701</v>
      </c>
      <c r="F11" s="3">
        <v>1320</v>
      </c>
      <c r="G11" s="4">
        <v>1287</v>
      </c>
      <c r="H11" s="4">
        <v>990</v>
      </c>
      <c r="I11" s="2">
        <v>1342</v>
      </c>
      <c r="J11" s="5">
        <f t="shared" si="0"/>
        <v>1.0173669467787114</v>
      </c>
      <c r="K11" s="6">
        <f t="shared" si="1"/>
        <v>1.030909090909091</v>
      </c>
      <c r="L11" s="6">
        <f t="shared" si="2"/>
        <v>0.97499999999999998</v>
      </c>
      <c r="M11" s="7">
        <f t="shared" si="3"/>
        <v>1.3555555555555556</v>
      </c>
      <c r="N11" s="3">
        <f t="shared" si="5"/>
        <v>3103</v>
      </c>
      <c r="O11" s="4">
        <f t="shared" si="4"/>
        <v>3043</v>
      </c>
      <c r="P11" s="2">
        <f t="shared" si="6"/>
        <v>6146</v>
      </c>
      <c r="Q11" s="37">
        <v>863</v>
      </c>
      <c r="R11" s="38">
        <v>3.5955967555040558</v>
      </c>
      <c r="S11" s="39">
        <v>3.5260718424101971</v>
      </c>
      <c r="T11" s="40">
        <v>7.1216685979142529</v>
      </c>
      <c r="U11" s="2" t="s">
        <v>24</v>
      </c>
      <c r="V11" s="5">
        <v>0.96932321315623027</v>
      </c>
      <c r="W11" s="6">
        <v>1.1551319648093841</v>
      </c>
      <c r="X11" s="6">
        <v>0.94318181818181823</v>
      </c>
      <c r="Y11" s="7">
        <v>1.4506353861192571</v>
      </c>
      <c r="Z11" s="38">
        <v>3.352689930934206</v>
      </c>
      <c r="AA11" s="39">
        <v>3.7660850599781899</v>
      </c>
      <c r="AB11" s="40">
        <v>7.1187749909123959</v>
      </c>
    </row>
    <row r="12" spans="1:28" x14ac:dyDescent="0.35">
      <c r="A12" s="2" t="s">
        <v>27</v>
      </c>
      <c r="B12">
        <v>945</v>
      </c>
      <c r="C12">
        <v>931.91666666666652</v>
      </c>
      <c r="D12">
        <v>960</v>
      </c>
      <c r="E12">
        <v>926.08333333333348</v>
      </c>
      <c r="F12" s="3">
        <v>660</v>
      </c>
      <c r="G12" s="4">
        <v>659</v>
      </c>
      <c r="H12" s="4">
        <v>330</v>
      </c>
      <c r="I12" s="2">
        <v>330</v>
      </c>
      <c r="J12" s="5">
        <f t="shared" si="0"/>
        <v>0.9861552028218693</v>
      </c>
      <c r="K12" s="6">
        <f t="shared" si="1"/>
        <v>0.96467013888888908</v>
      </c>
      <c r="L12" s="6">
        <f t="shared" si="2"/>
        <v>0.99848484848484853</v>
      </c>
      <c r="M12" s="7">
        <f t="shared" si="3"/>
        <v>1</v>
      </c>
      <c r="N12" s="3">
        <f t="shared" si="5"/>
        <v>1590.9166666666665</v>
      </c>
      <c r="O12" s="4">
        <f t="shared" si="4"/>
        <v>1256.0833333333335</v>
      </c>
      <c r="P12" s="2">
        <f t="shared" si="6"/>
        <v>2847</v>
      </c>
      <c r="Q12" s="37">
        <v>372</v>
      </c>
      <c r="R12" s="38">
        <v>4.2766577060931894</v>
      </c>
      <c r="S12" s="39">
        <v>3.3765681003584231</v>
      </c>
      <c r="T12" s="40">
        <v>7.653225806451613</v>
      </c>
      <c r="U12" s="2" t="s">
        <v>27</v>
      </c>
      <c r="V12" s="5">
        <v>0.94632189793480104</v>
      </c>
      <c r="W12" s="6">
        <v>0.84358198924731176</v>
      </c>
      <c r="X12" s="6">
        <v>1.000733137829912</v>
      </c>
      <c r="Y12" s="7">
        <v>1.064516129032258</v>
      </c>
      <c r="Z12" s="38">
        <v>4.205715532286213</v>
      </c>
      <c r="AA12" s="39">
        <v>3.1409249563699824</v>
      </c>
      <c r="AB12" s="40">
        <v>7.3466404886561953</v>
      </c>
    </row>
    <row r="13" spans="1:28" x14ac:dyDescent="0.35">
      <c r="A13" s="2" t="s">
        <v>12</v>
      </c>
      <c r="B13">
        <v>1785</v>
      </c>
      <c r="C13">
        <v>1806.0833333333333</v>
      </c>
      <c r="D13">
        <v>1575</v>
      </c>
      <c r="E13">
        <v>1658.6666666666667</v>
      </c>
      <c r="F13" s="3">
        <v>990</v>
      </c>
      <c r="G13" s="4">
        <v>990</v>
      </c>
      <c r="H13" s="4">
        <v>990</v>
      </c>
      <c r="I13" s="2">
        <v>792</v>
      </c>
      <c r="J13" s="5">
        <f t="shared" si="0"/>
        <v>1.0118113912231559</v>
      </c>
      <c r="K13" s="6">
        <f t="shared" si="1"/>
        <v>1.0531216931216931</v>
      </c>
      <c r="L13" s="6">
        <f t="shared" si="2"/>
        <v>1</v>
      </c>
      <c r="M13" s="7">
        <f t="shared" si="3"/>
        <v>0.8</v>
      </c>
      <c r="N13" s="3">
        <f t="shared" si="5"/>
        <v>2796.083333333333</v>
      </c>
      <c r="O13" s="4">
        <f>E13+I13</f>
        <v>2450.666666666667</v>
      </c>
      <c r="P13" s="2">
        <f t="shared" si="6"/>
        <v>5246.75</v>
      </c>
      <c r="Q13" s="37">
        <v>662</v>
      </c>
      <c r="R13" s="38">
        <v>4.2236908358509559</v>
      </c>
      <c r="S13" s="39">
        <v>3.7019133937562945</v>
      </c>
      <c r="T13" s="40">
        <v>7.9256042296072504</v>
      </c>
      <c r="U13" s="2" t="s">
        <v>12</v>
      </c>
      <c r="V13" s="5">
        <v>1.0172856239269903</v>
      </c>
      <c r="W13" s="6">
        <v>1.0810547875064005</v>
      </c>
      <c r="X13" s="6">
        <v>1</v>
      </c>
      <c r="Y13" s="7">
        <v>0.96138807429130013</v>
      </c>
      <c r="Z13" s="38">
        <v>4.0893982134461684</v>
      </c>
      <c r="AA13" s="39">
        <v>3.8687118006582044</v>
      </c>
      <c r="AB13" s="40">
        <v>7.9581100141043724</v>
      </c>
    </row>
    <row r="14" spans="1:28" x14ac:dyDescent="0.35">
      <c r="A14" s="2" t="s">
        <v>13</v>
      </c>
      <c r="B14">
        <v>3237.0967741935483</v>
      </c>
      <c r="C14">
        <v>2848.416666666667</v>
      </c>
      <c r="D14">
        <v>900</v>
      </c>
      <c r="E14">
        <v>866.75</v>
      </c>
      <c r="F14" s="3">
        <v>1980</v>
      </c>
      <c r="G14" s="4">
        <v>1950.5</v>
      </c>
      <c r="H14" s="4">
        <v>660</v>
      </c>
      <c r="I14" s="2">
        <v>613.5</v>
      </c>
      <c r="J14" s="5">
        <f t="shared" si="0"/>
        <v>0.87992941371865152</v>
      </c>
      <c r="K14" s="6">
        <f t="shared" si="1"/>
        <v>0.96305555555555555</v>
      </c>
      <c r="L14" s="6">
        <f t="shared" si="2"/>
        <v>0.98510101010101014</v>
      </c>
      <c r="M14" s="7">
        <f t="shared" si="3"/>
        <v>0.92954545454545456</v>
      </c>
      <c r="N14" s="3">
        <f t="shared" si="5"/>
        <v>4798.916666666667</v>
      </c>
      <c r="O14" s="4">
        <f>E14+I14</f>
        <v>1480.25</v>
      </c>
      <c r="P14" s="2">
        <f t="shared" si="6"/>
        <v>6279.166666666667</v>
      </c>
      <c r="Q14" s="37">
        <v>600</v>
      </c>
      <c r="R14" s="38">
        <v>7.9981944444444446</v>
      </c>
      <c r="S14" s="39">
        <v>2.4670833333333335</v>
      </c>
      <c r="T14" s="40">
        <v>10.465277777777779</v>
      </c>
      <c r="U14" s="2" t="s">
        <v>13</v>
      </c>
      <c r="V14" s="5">
        <v>0.81464872944693567</v>
      </c>
      <c r="W14" s="6">
        <v>0.80672043010752692</v>
      </c>
      <c r="X14" s="6">
        <v>0.97152981427174978</v>
      </c>
      <c r="Y14" s="7">
        <v>0.78372434017595305</v>
      </c>
      <c r="Z14" s="38">
        <v>8.6314102564102573</v>
      </c>
      <c r="AA14" s="39">
        <v>2.3530219780219781</v>
      </c>
      <c r="AB14" s="40">
        <v>10.984432234432234</v>
      </c>
    </row>
    <row r="15" spans="1:28" s="44" customFormat="1" x14ac:dyDescent="0.35">
      <c r="A15" s="41" t="s">
        <v>14</v>
      </c>
      <c r="B15">
        <v>1785</v>
      </c>
      <c r="C15">
        <v>1728.1</v>
      </c>
      <c r="D15">
        <v>1215</v>
      </c>
      <c r="E15">
        <v>1182.4833333333333</v>
      </c>
      <c r="F15" s="3">
        <v>990</v>
      </c>
      <c r="G15" s="4">
        <v>1060</v>
      </c>
      <c r="H15" s="4">
        <v>660</v>
      </c>
      <c r="I15" s="2">
        <v>924</v>
      </c>
      <c r="J15" s="5">
        <f t="shared" si="0"/>
        <v>0.96812324929971982</v>
      </c>
      <c r="K15" s="6">
        <f t="shared" si="1"/>
        <v>0.97323731138545955</v>
      </c>
      <c r="L15" s="6">
        <f t="shared" si="2"/>
        <v>1.0707070707070707</v>
      </c>
      <c r="M15" s="7">
        <f t="shared" si="3"/>
        <v>1.4</v>
      </c>
      <c r="N15" s="3">
        <f t="shared" si="5"/>
        <v>2788.1</v>
      </c>
      <c r="O15" s="4">
        <f t="shared" ref="O15:O21" si="7">E15+I15</f>
        <v>2106.4833333333336</v>
      </c>
      <c r="P15" s="2">
        <f t="shared" si="6"/>
        <v>4894.5833333333339</v>
      </c>
      <c r="Q15" s="37">
        <v>693</v>
      </c>
      <c r="R15" s="38">
        <v>4.0232323232323228</v>
      </c>
      <c r="S15" s="39">
        <v>3.0396584896584899</v>
      </c>
      <c r="T15" s="40">
        <v>7.0628908128908128</v>
      </c>
      <c r="U15" s="2" t="s">
        <v>14</v>
      </c>
      <c r="V15" s="5">
        <v>0.96268184693232139</v>
      </c>
      <c r="W15" s="6">
        <v>0.9663347935749369</v>
      </c>
      <c r="X15" s="6">
        <v>1.0584066471163245</v>
      </c>
      <c r="Y15" s="7">
        <v>1.2419354838709677</v>
      </c>
      <c r="Z15" s="38">
        <v>3.8627252252252258</v>
      </c>
      <c r="AA15" s="39">
        <v>2.7840990990990995</v>
      </c>
      <c r="AB15" s="40">
        <v>6.6468243243243235</v>
      </c>
    </row>
    <row r="16" spans="1:28" x14ac:dyDescent="0.35">
      <c r="A16" s="2" t="s">
        <v>15</v>
      </c>
      <c r="B16">
        <v>1785</v>
      </c>
      <c r="C16">
        <v>1843.25</v>
      </c>
      <c r="D16">
        <v>1530</v>
      </c>
      <c r="E16">
        <v>2042.75</v>
      </c>
      <c r="F16" s="42">
        <v>1320</v>
      </c>
      <c r="G16" s="43">
        <v>1309</v>
      </c>
      <c r="H16" s="43">
        <v>990</v>
      </c>
      <c r="I16" s="41">
        <v>1496.5</v>
      </c>
      <c r="J16" s="5">
        <f t="shared" si="0"/>
        <v>1.0326330532212886</v>
      </c>
      <c r="K16" s="6">
        <f t="shared" si="1"/>
        <v>1.3351307189542483</v>
      </c>
      <c r="L16" s="6">
        <f t="shared" si="2"/>
        <v>0.9916666666666667</v>
      </c>
      <c r="M16" s="7">
        <f t="shared" si="3"/>
        <v>1.5116161616161616</v>
      </c>
      <c r="N16" s="3">
        <f t="shared" si="5"/>
        <v>3152.25</v>
      </c>
      <c r="O16" s="4">
        <f t="shared" si="7"/>
        <v>3539.25</v>
      </c>
      <c r="P16" s="2">
        <f t="shared" si="6"/>
        <v>6691.5</v>
      </c>
      <c r="Q16" s="37">
        <v>842</v>
      </c>
      <c r="R16" s="38">
        <v>3.7437648456057007</v>
      </c>
      <c r="S16" s="39">
        <v>4.2033847980997621</v>
      </c>
      <c r="T16" s="40">
        <v>7.9471496437054636</v>
      </c>
      <c r="U16" s="41" t="s">
        <v>15</v>
      </c>
      <c r="V16" s="5">
        <v>1.0095780247582904</v>
      </c>
      <c r="W16" s="6">
        <v>1.131720430107527</v>
      </c>
      <c r="X16" s="6">
        <v>1.0003665689149561</v>
      </c>
      <c r="Y16" s="7">
        <v>1.2580645161290323</v>
      </c>
      <c r="Z16" s="38">
        <v>3.6960672012218407</v>
      </c>
      <c r="AA16" s="39">
        <v>3.5237686139747995</v>
      </c>
      <c r="AB16" s="40">
        <v>7.2198358151966406</v>
      </c>
    </row>
    <row r="17" spans="1:28" x14ac:dyDescent="0.35">
      <c r="A17" s="2" t="s">
        <v>28</v>
      </c>
      <c r="B17">
        <v>798</v>
      </c>
      <c r="C17">
        <v>776</v>
      </c>
      <c r="D17">
        <v>360</v>
      </c>
      <c r="E17">
        <v>427.66666666666663</v>
      </c>
      <c r="F17" s="3">
        <v>690</v>
      </c>
      <c r="G17" s="4">
        <v>638</v>
      </c>
      <c r="H17" s="4">
        <v>330</v>
      </c>
      <c r="I17" s="2">
        <v>133.66666666666669</v>
      </c>
      <c r="J17" s="5">
        <f t="shared" si="0"/>
        <v>0.97243107769423553</v>
      </c>
      <c r="K17" s="6">
        <f t="shared" si="1"/>
        <v>1.1879629629629629</v>
      </c>
      <c r="L17" s="6">
        <f t="shared" si="2"/>
        <v>0.92463768115942024</v>
      </c>
      <c r="M17" s="7">
        <f t="shared" si="3"/>
        <v>0.40505050505050511</v>
      </c>
      <c r="N17" s="3">
        <f>C17+G17</f>
        <v>1414</v>
      </c>
      <c r="O17" s="4">
        <f t="shared" si="7"/>
        <v>561.33333333333326</v>
      </c>
      <c r="P17" s="2">
        <f t="shared" si="6"/>
        <v>1975.3333333333333</v>
      </c>
      <c r="Q17" s="37">
        <v>119</v>
      </c>
      <c r="R17" s="38">
        <v>11.882352941176471</v>
      </c>
      <c r="S17" s="39">
        <v>4.7170868347338928</v>
      </c>
      <c r="T17" s="40">
        <v>16.599439775910362</v>
      </c>
      <c r="U17" s="2" t="s">
        <v>28</v>
      </c>
      <c r="V17" s="5">
        <v>1.0292869269949065</v>
      </c>
      <c r="W17" s="6">
        <v>1.1207437275985663</v>
      </c>
      <c r="X17" s="6">
        <v>0.92566619915848525</v>
      </c>
      <c r="Y17" s="7">
        <v>0.44648093841642228</v>
      </c>
      <c r="Z17" s="38">
        <v>8.875</v>
      </c>
      <c r="AA17" s="39">
        <v>3.348039215686275</v>
      </c>
      <c r="AB17" s="40">
        <v>12.223039215686276</v>
      </c>
    </row>
    <row r="18" spans="1:28" s="44" customFormat="1" x14ac:dyDescent="0.35">
      <c r="A18" s="2" t="s">
        <v>23</v>
      </c>
      <c r="B18">
        <v>678.5</v>
      </c>
      <c r="C18">
        <v>691</v>
      </c>
      <c r="D18">
        <v>0</v>
      </c>
      <c r="E18">
        <v>0</v>
      </c>
      <c r="F18" s="3">
        <v>690</v>
      </c>
      <c r="G18" s="4">
        <v>679.5</v>
      </c>
      <c r="H18" s="4">
        <v>0</v>
      </c>
      <c r="I18" s="2">
        <v>0</v>
      </c>
      <c r="J18" s="5">
        <f>C18/B18</f>
        <v>1.0184229918938836</v>
      </c>
      <c r="K18" s="4">
        <v>0</v>
      </c>
      <c r="L18" s="6">
        <f t="shared" si="2"/>
        <v>0.98478260869565215</v>
      </c>
      <c r="M18" s="4">
        <v>0</v>
      </c>
      <c r="N18" s="3">
        <f>C18+G18</f>
        <v>1370.5</v>
      </c>
      <c r="O18" s="4">
        <f t="shared" si="7"/>
        <v>0</v>
      </c>
      <c r="P18" s="2">
        <f t="shared" si="6"/>
        <v>1370.5</v>
      </c>
      <c r="Q18" s="37">
        <v>120</v>
      </c>
      <c r="R18" s="38">
        <v>11.420833333333333</v>
      </c>
      <c r="S18" s="39">
        <v>0</v>
      </c>
      <c r="T18" s="40">
        <v>11.420833333333333</v>
      </c>
      <c r="U18" s="2" t="s">
        <v>23</v>
      </c>
      <c r="V18" s="5">
        <v>0.9838709677419355</v>
      </c>
      <c r="W18" s="6">
        <v>0</v>
      </c>
      <c r="X18" s="6">
        <v>1</v>
      </c>
      <c r="Y18" s="7">
        <v>0</v>
      </c>
      <c r="Z18" s="38">
        <v>19.922535211267604</v>
      </c>
      <c r="AA18" s="39">
        <v>0</v>
      </c>
      <c r="AB18" s="40">
        <v>19.922535211267604</v>
      </c>
    </row>
    <row r="19" spans="1:28" x14ac:dyDescent="0.35">
      <c r="A19" s="2" t="s">
        <v>16</v>
      </c>
      <c r="B19">
        <v>1095</v>
      </c>
      <c r="C19">
        <v>1099.25</v>
      </c>
      <c r="D19">
        <v>915</v>
      </c>
      <c r="E19">
        <v>949.5</v>
      </c>
      <c r="F19" s="42">
        <v>690</v>
      </c>
      <c r="G19" s="43">
        <v>660</v>
      </c>
      <c r="H19" s="43">
        <v>660</v>
      </c>
      <c r="I19" s="41">
        <v>660</v>
      </c>
      <c r="J19" s="5">
        <f t="shared" si="0"/>
        <v>1.0038812785388127</v>
      </c>
      <c r="K19" s="6">
        <f t="shared" si="1"/>
        <v>1.0377049180327869</v>
      </c>
      <c r="L19" s="6">
        <f t="shared" si="2"/>
        <v>0.95652173913043481</v>
      </c>
      <c r="M19" s="7">
        <f t="shared" si="3"/>
        <v>1</v>
      </c>
      <c r="N19" s="3">
        <f>C19+G19</f>
        <v>1759.25</v>
      </c>
      <c r="O19" s="4">
        <f t="shared" si="7"/>
        <v>1609.5</v>
      </c>
      <c r="P19" s="2">
        <f t="shared" si="6"/>
        <v>3368.75</v>
      </c>
      <c r="Q19" s="37">
        <v>496</v>
      </c>
      <c r="R19" s="38">
        <v>3.546875</v>
      </c>
      <c r="S19" s="39">
        <v>3.244959677419355</v>
      </c>
      <c r="T19" s="40">
        <v>6.791834677419355</v>
      </c>
      <c r="U19" s="2" t="s">
        <v>16</v>
      </c>
      <c r="V19" s="5">
        <v>0.97039328325231988</v>
      </c>
      <c r="W19" s="6">
        <v>1.0296139608672661</v>
      </c>
      <c r="X19" s="6">
        <v>0.95792426367461425</v>
      </c>
      <c r="Y19" s="7">
        <v>0.9967008797653959</v>
      </c>
      <c r="Z19" s="38">
        <v>3.5835010060362174</v>
      </c>
      <c r="AA19" s="39">
        <v>3.3264587525150904</v>
      </c>
      <c r="AB19" s="40">
        <v>6.9099597585513077</v>
      </c>
    </row>
    <row r="20" spans="1:28" x14ac:dyDescent="0.35">
      <c r="A20" s="2" t="s">
        <v>29</v>
      </c>
      <c r="B20">
        <v>2520</v>
      </c>
      <c r="C20">
        <v>2530.9166666666665</v>
      </c>
      <c r="D20">
        <v>1290</v>
      </c>
      <c r="E20">
        <v>1331.5</v>
      </c>
      <c r="F20" s="3">
        <v>2310</v>
      </c>
      <c r="G20" s="4">
        <v>2304.333333333333</v>
      </c>
      <c r="H20" s="4">
        <v>990</v>
      </c>
      <c r="I20" s="2">
        <v>1088.25</v>
      </c>
      <c r="J20" s="5">
        <f t="shared" si="0"/>
        <v>1.0043320105820106</v>
      </c>
      <c r="K20" s="6">
        <f t="shared" si="1"/>
        <v>1.0321705426356589</v>
      </c>
      <c r="L20" s="6">
        <f t="shared" si="2"/>
        <v>0.9975468975468974</v>
      </c>
      <c r="M20" s="7">
        <f t="shared" si="3"/>
        <v>1.0992424242424241</v>
      </c>
      <c r="N20" s="3">
        <f>C20+G20</f>
        <v>4835.25</v>
      </c>
      <c r="O20" s="4">
        <f t="shared" si="7"/>
        <v>2419.75</v>
      </c>
      <c r="P20" s="2">
        <f t="shared" si="6"/>
        <v>7255</v>
      </c>
      <c r="Q20" s="37">
        <v>733</v>
      </c>
      <c r="R20" s="38">
        <v>6.5965211459754434</v>
      </c>
      <c r="S20" s="39">
        <v>3.3011596180081857</v>
      </c>
      <c r="T20" s="40">
        <v>9.8976807639836295</v>
      </c>
      <c r="U20" s="2" t="s">
        <v>29</v>
      </c>
      <c r="V20" s="5">
        <v>0.98447260624679978</v>
      </c>
      <c r="W20" s="6">
        <v>0.99774943735933985</v>
      </c>
      <c r="X20" s="6">
        <v>0.97811059907834097</v>
      </c>
      <c r="Y20" s="7">
        <v>1.0540760648261258</v>
      </c>
      <c r="Z20" s="38">
        <v>6.5926200089726334</v>
      </c>
      <c r="AA20" s="39">
        <v>3.2417003140421712</v>
      </c>
      <c r="AB20" s="40">
        <v>9.8343203230148042</v>
      </c>
    </row>
    <row r="21" spans="1:28" ht="15" thickBot="1" x14ac:dyDescent="0.4">
      <c r="A21" s="2" t="s">
        <v>17</v>
      </c>
      <c r="B21">
        <v>1036.9166666666667</v>
      </c>
      <c r="C21">
        <v>1000.9166666666667</v>
      </c>
      <c r="D21">
        <v>345</v>
      </c>
      <c r="E21">
        <v>368</v>
      </c>
      <c r="F21" s="3">
        <v>1035</v>
      </c>
      <c r="G21" s="4">
        <v>1012</v>
      </c>
      <c r="H21" s="4">
        <v>345</v>
      </c>
      <c r="I21" s="2">
        <v>402</v>
      </c>
      <c r="J21" s="5">
        <f t="shared" si="0"/>
        <v>0.96528168448123441</v>
      </c>
      <c r="K21" s="6">
        <f t="shared" si="1"/>
        <v>1.0666666666666667</v>
      </c>
      <c r="L21" s="6">
        <f t="shared" si="2"/>
        <v>0.97777777777777775</v>
      </c>
      <c r="M21" s="7">
        <f t="shared" si="3"/>
        <v>1.1652173913043478</v>
      </c>
      <c r="N21" s="3">
        <f>C21+G21</f>
        <v>2012.9166666666667</v>
      </c>
      <c r="O21" s="4">
        <f t="shared" si="7"/>
        <v>770</v>
      </c>
      <c r="P21" s="2">
        <f t="shared" si="6"/>
        <v>2782.916666666667</v>
      </c>
      <c r="Q21" s="37">
        <v>245</v>
      </c>
      <c r="R21" s="38">
        <v>8.2159863945578238</v>
      </c>
      <c r="S21" s="39">
        <v>3.1428571428571428</v>
      </c>
      <c r="T21" s="40">
        <v>11.358843537414968</v>
      </c>
      <c r="U21" s="2" t="s">
        <v>17</v>
      </c>
      <c r="V21" s="5">
        <v>0.98129967274427299</v>
      </c>
      <c r="W21" s="6">
        <v>0.94109396914445997</v>
      </c>
      <c r="X21" s="6">
        <v>0.99532491818606827</v>
      </c>
      <c r="Y21" s="7">
        <v>0.90182328190743333</v>
      </c>
      <c r="Z21" s="38">
        <v>12.969325153374234</v>
      </c>
      <c r="AA21" s="39">
        <v>4.0306748466257671</v>
      </c>
      <c r="AB21" s="40">
        <v>17</v>
      </c>
    </row>
    <row r="22" spans="1:28" ht="15" thickTop="1" x14ac:dyDescent="0.35">
      <c r="A22" s="25" t="s">
        <v>2</v>
      </c>
      <c r="B22" s="25">
        <f t="shared" ref="B22:G22" si="8">SUM(B5:B21)</f>
        <v>27949.763440860217</v>
      </c>
      <c r="C22" s="50">
        <f t="shared" si="8"/>
        <v>26918.100000000002</v>
      </c>
      <c r="D22" s="50">
        <f t="shared" si="8"/>
        <v>18345</v>
      </c>
      <c r="E22" s="25">
        <f t="shared" si="8"/>
        <v>19301.650000000001</v>
      </c>
      <c r="F22" s="25">
        <f t="shared" si="8"/>
        <v>20595</v>
      </c>
      <c r="G22" s="50">
        <f t="shared" si="8"/>
        <v>20444.083333333332</v>
      </c>
      <c r="H22" s="25">
        <f t="shared" ref="H22:I22" si="9">SUM(H5:H21)</f>
        <v>11565</v>
      </c>
      <c r="I22" s="25">
        <f t="shared" si="9"/>
        <v>13706.283333333333</v>
      </c>
      <c r="J22" s="28">
        <f>C22/B22</f>
        <v>0.96308865214393879</v>
      </c>
      <c r="K22" s="29">
        <f>E22/D22</f>
        <v>1.0521477241755248</v>
      </c>
      <c r="L22" s="29">
        <f>G22/F22</f>
        <v>0.99267216962045801</v>
      </c>
      <c r="M22" s="30">
        <f>I22/H22</f>
        <v>1.1851520391987318</v>
      </c>
      <c r="N22" s="26">
        <f>SUM(N5:N21)</f>
        <v>43689.183333333327</v>
      </c>
      <c r="O22" s="27">
        <f>SUM(O5:O21)</f>
        <v>32494.683333333334</v>
      </c>
      <c r="P22" s="27">
        <f>SUM(P5:P21)</f>
        <v>76183.866666666683</v>
      </c>
      <c r="Q22" s="31">
        <f>SUM(Q5:Q21)</f>
        <v>9126</v>
      </c>
      <c r="R22" s="33">
        <v>5.189807509679305</v>
      </c>
      <c r="S22" s="32">
        <v>3.6169113887062605</v>
      </c>
      <c r="T22" s="36">
        <v>8.8067188983855651</v>
      </c>
      <c r="U22" s="32"/>
      <c r="V22" s="28">
        <v>0.93018043394980321</v>
      </c>
      <c r="W22" s="29">
        <v>1.0211202841593474</v>
      </c>
      <c r="X22" s="29">
        <v>0.97821268864193467</v>
      </c>
      <c r="Y22" s="30">
        <v>1.1572774372598651</v>
      </c>
      <c r="Z22" s="33">
        <v>5.2</v>
      </c>
      <c r="AA22" s="32">
        <v>3.6069477563407766</v>
      </c>
      <c r="AB22" s="36">
        <v>8.8000000000000007</v>
      </c>
    </row>
    <row r="23" spans="1:28" x14ac:dyDescent="0.35">
      <c r="A23" s="11"/>
      <c r="B23" s="11"/>
      <c r="C23" s="51"/>
      <c r="D23" s="11"/>
      <c r="E23" s="11"/>
      <c r="F23" s="11"/>
      <c r="G23" s="5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53"/>
      <c r="S23" s="53"/>
      <c r="T23" s="53"/>
      <c r="U23" s="53"/>
      <c r="V23" s="52"/>
      <c r="W23" s="52"/>
      <c r="X23" s="52"/>
      <c r="Y23" s="52"/>
      <c r="Z23" s="53"/>
      <c r="AA23" s="53"/>
      <c r="AB23" s="53"/>
    </row>
    <row r="24" spans="1:28" x14ac:dyDescent="0.35">
      <c r="A24" s="13"/>
    </row>
  </sheetData>
  <mergeCells count="15">
    <mergeCell ref="B1:T1"/>
    <mergeCell ref="V2:W2"/>
    <mergeCell ref="X2:Y2"/>
    <mergeCell ref="Z2:AB2"/>
    <mergeCell ref="J2:K2"/>
    <mergeCell ref="L2:M2"/>
    <mergeCell ref="N2:P2"/>
    <mergeCell ref="R2:T2"/>
    <mergeCell ref="U1:AB1"/>
    <mergeCell ref="B3:C3"/>
    <mergeCell ref="D3:E3"/>
    <mergeCell ref="F2:I2"/>
    <mergeCell ref="F3:G3"/>
    <mergeCell ref="H3:I3"/>
    <mergeCell ref="B2:E2"/>
  </mergeCells>
  <conditionalFormatting sqref="J22:M22">
    <cfRule type="cellIs" dxfId="11" priority="133" operator="lessThan">
      <formula>0.9</formula>
    </cfRule>
    <cfRule type="cellIs" dxfId="10" priority="134" operator="greaterThan">
      <formula>1.1</formula>
    </cfRule>
  </conditionalFormatting>
  <conditionalFormatting sqref="J22:M22">
    <cfRule type="cellIs" dxfId="9" priority="136" stopIfTrue="1" operator="greaterThan">
      <formula>1.1</formula>
    </cfRule>
  </conditionalFormatting>
  <conditionalFormatting sqref="V23:Y23 J18 J5:M9 J19:M21 L18 J11:M17 J10:L10">
    <cfRule type="cellIs" dxfId="8" priority="89" operator="greaterThan">
      <formula>1.1</formula>
    </cfRule>
  </conditionalFormatting>
  <conditionalFormatting sqref="J18 J5:M9 J19:M21 L18 J11:M17 J10:L10">
    <cfRule type="cellIs" dxfId="7" priority="43" operator="lessThan">
      <formula>0.9</formula>
    </cfRule>
  </conditionalFormatting>
  <conditionalFormatting sqref="V22:Y22">
    <cfRule type="cellIs" dxfId="6" priority="5" operator="lessThan">
      <formula>0.9</formula>
    </cfRule>
    <cfRule type="cellIs" dxfId="5" priority="6" operator="greaterThan">
      <formula>1.1</formula>
    </cfRule>
  </conditionalFormatting>
  <conditionalFormatting sqref="V22:Y22">
    <cfRule type="cellIs" dxfId="4" priority="7" stopIfTrue="1" operator="greaterThan">
      <formula>1.1</formula>
    </cfRule>
  </conditionalFormatting>
  <conditionalFormatting sqref="V10:X19 Y10:Y15 V5:Y8">
    <cfRule type="cellIs" dxfId="3" priority="4" operator="greaterThan">
      <formula>1.1</formula>
    </cfRule>
  </conditionalFormatting>
  <conditionalFormatting sqref="Y9:Y15 V9:X21 V5:Y8">
    <cfRule type="cellIs" dxfId="2" priority="3" operator="lessThan">
      <formula>0.9</formula>
    </cfRule>
  </conditionalFormatting>
  <conditionalFormatting sqref="Y17:Y19 V20:Y21 V9:Y9">
    <cfRule type="cellIs" dxfId="1" priority="2" operator="greaterThan">
      <formula>1.1</formula>
    </cfRule>
  </conditionalFormatting>
  <conditionalFormatting sqref="Y17:Y21">
    <cfRule type="cellIs" dxfId="0" priority="1" operator="lessThan">
      <formula>0.9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31AA938FE962A45A3E19DCBCF209F91" ma:contentTypeVersion="13" ma:contentTypeDescription="Create a new document." ma:contentTypeScope="" ma:versionID="2274d9d90e8ba0473b72ab0d495736bd">
  <xsd:schema xmlns:xsd="http://www.w3.org/2001/XMLSchema" xmlns:xs="http://www.w3.org/2001/XMLSchema" xmlns:p="http://schemas.microsoft.com/office/2006/metadata/properties" xmlns:ns1="http://schemas.microsoft.com/sharepoint/v3" xmlns:ns3="32678723-8c06-45e1-8bd0-318b9868a43d" xmlns:ns4="5789755c-de38-4fe3-9623-40afa3bba1e2" targetNamespace="http://schemas.microsoft.com/office/2006/metadata/properties" ma:root="true" ma:fieldsID="f8428b18b1972f9b77187e724b7ab97a" ns1:_="" ns3:_="" ns4:_="">
    <xsd:import namespace="http://schemas.microsoft.com/sharepoint/v3"/>
    <xsd:import namespace="32678723-8c06-45e1-8bd0-318b9868a43d"/>
    <xsd:import namespace="5789755c-de38-4fe3-9623-40afa3bba1e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1:_ip_UnifiedCompliancePolicyProperties" minOccurs="0"/>
                <xsd:element ref="ns1:_ip_UnifiedCompliancePolicyUIAction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678723-8c06-45e1-8bd0-318b9868a43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89755c-de38-4fe3-9623-40afa3bba1e2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9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F4250439-A2DF-4ABC-A224-0B5B606E879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8520E1F-B9C6-4CC9-820E-95FE497BA1C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32678723-8c06-45e1-8bd0-318b9868a43d"/>
    <ds:schemaRef ds:uri="5789755c-de38-4fe3-9623-40afa3bba1e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A2C7E28-C5CD-43A5-A051-84E021C995F7}">
  <ds:schemaRefs>
    <ds:schemaRef ds:uri="http://purl.org/dc/dcmitype/"/>
    <ds:schemaRef ds:uri="http://schemas.microsoft.com/office/2006/documentManagement/types"/>
    <ds:schemaRef ds:uri="http://purl.org/dc/elements/1.1/"/>
    <ds:schemaRef ds:uri="http://purl.org/dc/terms/"/>
    <ds:schemaRef ds:uri="http://schemas.microsoft.com/office/infopath/2007/PartnerControls"/>
    <ds:schemaRef ds:uri="32678723-8c06-45e1-8bd0-318b9868a43d"/>
    <ds:schemaRef ds:uri="http://schemas.microsoft.com/office/2006/metadata/properties"/>
    <ds:schemaRef ds:uri="http://schemas.microsoft.com/sharepoint/v3"/>
    <ds:schemaRef ds:uri="http://schemas.openxmlformats.org/package/2006/metadata/core-properties"/>
    <ds:schemaRef ds:uri="5789755c-de38-4fe3-9623-40afa3bba1e2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Overview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Amrooni</dc:creator>
  <cp:lastModifiedBy>McKenzie Brenda [RCD]</cp:lastModifiedBy>
  <dcterms:created xsi:type="dcterms:W3CDTF">2020-10-14T18:38:48Z</dcterms:created>
  <dcterms:modified xsi:type="dcterms:W3CDTF">2025-02-17T08:23:27Z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0x010100831AA938FE962A45A3E19DCBCF209F91</vt:lpwstr>
  </property>
</Properties>
</file>