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bookViews>
    <workbookView xWindow="0" yWindow="0" windowWidth="23040" windowHeight="908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O18" i="1" l="1"/>
  <c r="N11" i="1"/>
  <c r="O11" i="1"/>
  <c r="J11" i="1"/>
  <c r="K11" i="1"/>
  <c r="L11" i="1"/>
  <c r="M11" i="1"/>
  <c r="P11" i="1" l="1"/>
  <c r="N6" i="1" l="1"/>
  <c r="O6" i="1"/>
  <c r="J6" i="1"/>
  <c r="K6" i="1"/>
  <c r="L6" i="1"/>
  <c r="M6" i="1"/>
  <c r="P6" i="1" l="1"/>
  <c r="J10" i="1" l="1"/>
  <c r="J7" i="1"/>
  <c r="J18" i="1" l="1"/>
  <c r="M7" i="1" l="1"/>
  <c r="M9" i="1"/>
  <c r="M8" i="1"/>
  <c r="M10" i="1"/>
  <c r="M12" i="1"/>
  <c r="M13" i="1"/>
  <c r="M14" i="1"/>
  <c r="M15" i="1"/>
  <c r="M16" i="1"/>
  <c r="M19" i="1"/>
  <c r="M20" i="1"/>
  <c r="M21" i="1"/>
  <c r="M5" i="1"/>
  <c r="L7" i="1"/>
  <c r="L9" i="1"/>
  <c r="L8" i="1"/>
  <c r="L10" i="1"/>
  <c r="L12" i="1"/>
  <c r="L13" i="1"/>
  <c r="L14" i="1"/>
  <c r="L15" i="1"/>
  <c r="L16" i="1"/>
  <c r="L17" i="1"/>
  <c r="L18" i="1"/>
  <c r="L19" i="1"/>
  <c r="L20" i="1"/>
  <c r="L21" i="1"/>
  <c r="L5" i="1"/>
  <c r="K7" i="1"/>
  <c r="K9" i="1"/>
  <c r="K8" i="1"/>
  <c r="K10" i="1"/>
  <c r="K12" i="1"/>
  <c r="K13" i="1"/>
  <c r="K14" i="1"/>
  <c r="K15" i="1"/>
  <c r="K16" i="1"/>
  <c r="K17" i="1"/>
  <c r="K19" i="1"/>
  <c r="K20" i="1"/>
  <c r="K21" i="1"/>
  <c r="K5" i="1"/>
  <c r="J9" i="1"/>
  <c r="J8" i="1"/>
  <c r="J12" i="1"/>
  <c r="J13" i="1"/>
  <c r="J14" i="1"/>
  <c r="J15" i="1"/>
  <c r="J16" i="1"/>
  <c r="J17" i="1"/>
  <c r="J19" i="1"/>
  <c r="J20" i="1"/>
  <c r="J21" i="1"/>
  <c r="J5" i="1"/>
  <c r="N7" i="1" l="1"/>
  <c r="N9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7" i="1"/>
  <c r="N8" i="1"/>
  <c r="O8" i="1"/>
  <c r="O9" i="1"/>
  <c r="P9" i="1" l="1"/>
  <c r="P7" i="1"/>
  <c r="P8" i="1"/>
  <c r="O21" i="1" l="1"/>
  <c r="N21" i="1"/>
  <c r="O20" i="1"/>
  <c r="N20" i="1"/>
  <c r="O19" i="1"/>
  <c r="N19" i="1"/>
  <c r="N18" i="1"/>
  <c r="N17" i="1"/>
  <c r="O17" i="1"/>
  <c r="N16" i="1"/>
  <c r="O16" i="1"/>
  <c r="O15" i="1"/>
  <c r="N15" i="1"/>
  <c r="N14" i="1"/>
  <c r="O14" i="1"/>
  <c r="N13" i="1"/>
  <c r="O13" i="1"/>
  <c r="O12" i="1"/>
  <c r="N12" i="1"/>
  <c r="N10" i="1"/>
  <c r="O10" i="1"/>
  <c r="N22" i="1" l="1"/>
  <c r="R22" i="1" s="1"/>
  <c r="O22" i="1"/>
  <c r="S22" i="1" s="1"/>
  <c r="P21" i="1"/>
  <c r="P13" i="1"/>
  <c r="P17" i="1"/>
  <c r="P15" i="1"/>
  <c r="P19" i="1"/>
  <c r="P12" i="1"/>
  <c r="P20" i="1"/>
  <c r="P18" i="1"/>
  <c r="P10" i="1"/>
  <c r="P14" i="1"/>
  <c r="P16" i="1"/>
  <c r="P22" i="1" l="1"/>
  <c r="T22" i="1" s="1"/>
  <c r="I22" i="1"/>
  <c r="H22" i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<sst xmlns="http://schemas.openxmlformats.org/spreadsheetml/2006/main" count="86" uniqueCount="32">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</sst>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theme="1"/>
      </right>
      <top/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7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7" xfId="0" applyNumberFormat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164" fontId="0" fillId="2" borderId="12" xfId="0" applyNumberFormat="1" applyFill="1" applyBorder="1"/>
    <xf numFmtId="164" fontId="0" fillId="2" borderId="0" xfId="0" applyNumberFormat="1" applyFill="1" applyBorder="1"/>
    <xf numFmtId="2" fontId="2" fillId="2" borderId="8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2" xfId="0" applyNumberFormat="1" applyFill="1" applyBorder="1"/>
    <xf numFmtId="164" fontId="0" fillId="2" borderId="12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2" fillId="2" borderId="10" xfId="0" applyNumberFormat="1" applyFont="1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7" fillId="0" borderId="14" xfId="2" applyFont="1" applyBorder="1"/>
    <xf numFmtId="0" fontId="6" fillId="0" borderId="14" xfId="5" applyFont="1" applyFill="1" applyBorder="1" applyAlignment="1">
      <alignment horizontal="right" wrapText="1"/>
    </xf>
    <xf numFmtId="0" fontId="0" fillId="0" borderId="14" xfId="0" applyFill="1" applyBorder="1"/>
    <xf numFmtId="0" fontId="7" fillId="0" borderId="15" xfId="2" applyFont="1" applyBorder="1"/>
    <xf numFmtId="0" fontId="6" fillId="0" borderId="16" xfId="5" applyFont="1" applyFill="1" applyBorder="1" applyAlignment="1">
      <alignment horizontal="right" wrapText="1"/>
    </xf>
    <xf numFmtId="164" fontId="0" fillId="2" borderId="17" xfId="0" applyNumberFormat="1" applyFill="1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6">
    <cellStyle name="Normal" xfId="0" builtinId="0"/>
    <cellStyle name="Normal 2" xfId="2"/>
    <cellStyle name="Normal 3" xfId="4"/>
    <cellStyle name="Normal_Care Hours" xfId="5"/>
    <cellStyle name="Percent" xfId="1" builtinId="5"/>
    <cellStyle name="Percent 2" xfId="3"/>
  </cellStyles>
  <dxfs count="14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B5" sqref="B5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69" t="s">
        <v>31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  <c r="U1" s="77" t="s">
        <v>30</v>
      </c>
      <c r="V1" s="78"/>
      <c r="W1" s="78"/>
      <c r="X1" s="78"/>
      <c r="Y1" s="78"/>
      <c r="Z1" s="78"/>
      <c r="AA1" s="78"/>
      <c r="AB1" s="78"/>
    </row>
    <row r="2" spans="1:28" x14ac:dyDescent="0.35">
      <c r="A2" s="8"/>
      <c r="B2" s="75" t="s">
        <v>0</v>
      </c>
      <c r="C2" s="72"/>
      <c r="D2" s="72"/>
      <c r="E2" s="73"/>
      <c r="F2" s="75" t="s">
        <v>1</v>
      </c>
      <c r="G2" s="72"/>
      <c r="H2" s="72"/>
      <c r="I2" s="73"/>
      <c r="J2" s="75" t="s">
        <v>0</v>
      </c>
      <c r="K2" s="72"/>
      <c r="L2" s="72" t="s">
        <v>1</v>
      </c>
      <c r="M2" s="73"/>
      <c r="N2" s="75" t="s">
        <v>2</v>
      </c>
      <c r="O2" s="72"/>
      <c r="P2" s="73"/>
      <c r="Q2" s="9" t="s">
        <v>18</v>
      </c>
      <c r="R2" s="75" t="s">
        <v>20</v>
      </c>
      <c r="S2" s="72"/>
      <c r="T2" s="76"/>
      <c r="U2" s="42"/>
      <c r="V2" s="72" t="s">
        <v>0</v>
      </c>
      <c r="W2" s="72"/>
      <c r="X2" s="72" t="s">
        <v>1</v>
      </c>
      <c r="Y2" s="73"/>
      <c r="Z2" s="74" t="s">
        <v>20</v>
      </c>
      <c r="AA2" s="74"/>
      <c r="AB2" s="74"/>
    </row>
    <row r="3" spans="1:28" x14ac:dyDescent="0.35">
      <c r="A3" s="8"/>
      <c r="B3" s="75" t="s">
        <v>3</v>
      </c>
      <c r="C3" s="72"/>
      <c r="D3" s="72" t="s">
        <v>4</v>
      </c>
      <c r="E3" s="73"/>
      <c r="F3" s="75" t="s">
        <v>3</v>
      </c>
      <c r="G3" s="72"/>
      <c r="H3" s="72" t="s">
        <v>4</v>
      </c>
      <c r="I3" s="73"/>
      <c r="J3" s="21" t="s">
        <v>3</v>
      </c>
      <c r="K3" s="22" t="s">
        <v>4</v>
      </c>
      <c r="L3" s="22" t="s">
        <v>3</v>
      </c>
      <c r="M3" s="23" t="s">
        <v>4</v>
      </c>
      <c r="N3" s="10" t="s">
        <v>3</v>
      </c>
      <c r="O3" s="11" t="s">
        <v>4</v>
      </c>
      <c r="P3" s="12" t="s">
        <v>2</v>
      </c>
      <c r="Q3" s="9" t="s">
        <v>19</v>
      </c>
      <c r="R3" s="10" t="s">
        <v>3</v>
      </c>
      <c r="S3" s="11" t="s">
        <v>4</v>
      </c>
      <c r="T3" s="31" t="s">
        <v>5</v>
      </c>
      <c r="U3" s="11"/>
      <c r="V3" s="22" t="s">
        <v>3</v>
      </c>
      <c r="W3" s="22" t="s">
        <v>4</v>
      </c>
      <c r="X3" s="22" t="s">
        <v>3</v>
      </c>
      <c r="Y3" s="23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17</v>
      </c>
      <c r="K4" s="19" t="s">
        <v>17</v>
      </c>
      <c r="L4" s="19" t="s">
        <v>17</v>
      </c>
      <c r="M4" s="20" t="s">
        <v>17</v>
      </c>
      <c r="N4" s="15"/>
      <c r="O4" s="16"/>
      <c r="P4" s="17"/>
      <c r="Q4" s="60"/>
      <c r="R4" s="15"/>
      <c r="S4" s="16"/>
      <c r="T4" s="32"/>
      <c r="U4" s="16"/>
      <c r="V4" s="19" t="s">
        <v>17</v>
      </c>
      <c r="W4" s="19" t="s">
        <v>17</v>
      </c>
      <c r="X4" s="19" t="s">
        <v>17</v>
      </c>
      <c r="Y4" s="20" t="s">
        <v>17</v>
      </c>
      <c r="Z4" s="15"/>
      <c r="AA4" s="16"/>
      <c r="AB4" s="16"/>
    </row>
    <row r="5" spans="1:28" ht="16" thickTop="1" x14ac:dyDescent="0.35">
      <c r="A5" s="35" t="s">
        <v>24</v>
      </c>
      <c r="B5" s="43">
        <v>1530</v>
      </c>
      <c r="C5" s="43">
        <v>1435.5</v>
      </c>
      <c r="D5" s="43">
        <v>1395</v>
      </c>
      <c r="E5" s="43">
        <v>1274</v>
      </c>
      <c r="F5" s="43">
        <v>990</v>
      </c>
      <c r="G5" s="43">
        <v>1045</v>
      </c>
      <c r="H5" s="43">
        <v>660</v>
      </c>
      <c r="I5" s="43">
        <v>814</v>
      </c>
      <c r="J5" s="5">
        <f>C5/B5</f>
        <v>0.93823529411764706</v>
      </c>
      <c r="K5" s="6">
        <f>E5/D5</f>
        <v>0.91326164874551974</v>
      </c>
      <c r="L5" s="6">
        <f>G5/F5</f>
        <v>1.0555555555555556</v>
      </c>
      <c r="M5" s="7">
        <f>I5/H5</f>
        <v>1.2333333333333334</v>
      </c>
      <c r="N5" s="3">
        <f>C5+G5</f>
        <v>2480.5</v>
      </c>
      <c r="O5" s="4">
        <f>E5+I5</f>
        <v>2088</v>
      </c>
      <c r="P5" s="51">
        <f>N5+O5</f>
        <v>4568.5</v>
      </c>
      <c r="Q5" s="64">
        <v>421</v>
      </c>
      <c r="R5" s="49">
        <v>5.8919239904988121</v>
      </c>
      <c r="S5" s="37">
        <v>4.9596199524940614</v>
      </c>
      <c r="T5" s="36">
        <v>10.851543942992874</v>
      </c>
      <c r="U5" s="35" t="s">
        <v>24</v>
      </c>
      <c r="V5" s="52">
        <v>0.9400695762175838</v>
      </c>
      <c r="W5" s="53">
        <v>0.94953173777315292</v>
      </c>
      <c r="X5" s="53">
        <v>1.053763440860215</v>
      </c>
      <c r="Y5" s="54">
        <v>1.1290322580645162</v>
      </c>
      <c r="Z5" s="48">
        <v>4.8842857142857143</v>
      </c>
      <c r="AA5" s="49">
        <v>4.0738095238095235</v>
      </c>
      <c r="AB5" s="47">
        <v>8.9580952380952379</v>
      </c>
    </row>
    <row r="6" spans="1:28" ht="15.5" x14ac:dyDescent="0.35">
      <c r="A6" s="35" t="s">
        <v>29</v>
      </c>
      <c r="B6" s="43">
        <v>1890</v>
      </c>
      <c r="C6" s="43">
        <v>2188.75</v>
      </c>
      <c r="D6" s="43">
        <v>1530</v>
      </c>
      <c r="E6" s="43">
        <v>1559.25</v>
      </c>
      <c r="F6" s="43">
        <v>990</v>
      </c>
      <c r="G6" s="43">
        <v>1265</v>
      </c>
      <c r="H6" s="43">
        <v>660</v>
      </c>
      <c r="I6" s="43">
        <v>858</v>
      </c>
      <c r="J6" s="5">
        <f>C6/B6</f>
        <v>1.158068783068783</v>
      </c>
      <c r="K6" s="6">
        <f>E6/D6</f>
        <v>1.0191176470588235</v>
      </c>
      <c r="L6" s="6">
        <f>G6/F6</f>
        <v>1.2777777777777777</v>
      </c>
      <c r="M6" s="7">
        <f>I6/H6</f>
        <v>1.3</v>
      </c>
      <c r="N6" s="3">
        <f>C6+G6</f>
        <v>3453.75</v>
      </c>
      <c r="O6" s="4">
        <f>E6+I6</f>
        <v>2417.25</v>
      </c>
      <c r="P6" s="51">
        <f>N6+O6</f>
        <v>5871</v>
      </c>
      <c r="Q6" s="61">
        <v>741</v>
      </c>
      <c r="R6" s="49">
        <v>4.6609311740890691</v>
      </c>
      <c r="S6" s="49">
        <v>3.2621457489878543</v>
      </c>
      <c r="T6" s="47">
        <v>7.9230769230769234</v>
      </c>
      <c r="U6" s="35" t="s">
        <v>29</v>
      </c>
      <c r="V6" s="52">
        <v>1.0124594640723674</v>
      </c>
      <c r="W6" s="53">
        <v>1.0604048070841239</v>
      </c>
      <c r="X6" s="53">
        <v>1.053763440860215</v>
      </c>
      <c r="Y6" s="54">
        <v>1.1612903225806452</v>
      </c>
      <c r="Z6" s="48">
        <v>4.3032863849765262</v>
      </c>
      <c r="AA6" s="49">
        <v>3.4767605633802816</v>
      </c>
      <c r="AB6" s="47">
        <v>7.7800469483568087</v>
      </c>
    </row>
    <row r="7" spans="1:28" ht="15.5" x14ac:dyDescent="0.35">
      <c r="A7" s="2" t="s">
        <v>21</v>
      </c>
      <c r="B7" s="43">
        <v>1785</v>
      </c>
      <c r="C7" s="43">
        <v>1882.75</v>
      </c>
      <c r="D7" s="43">
        <v>1650</v>
      </c>
      <c r="E7" s="43">
        <v>1449</v>
      </c>
      <c r="F7" s="43">
        <v>1320</v>
      </c>
      <c r="G7" s="43">
        <v>1375</v>
      </c>
      <c r="H7" s="43">
        <v>1320</v>
      </c>
      <c r="I7" s="43">
        <v>1279</v>
      </c>
      <c r="J7" s="5">
        <f>C7/B7</f>
        <v>1.0547619047619048</v>
      </c>
      <c r="K7" s="6">
        <f t="shared" ref="K7:K21" si="0">E7/D7</f>
        <v>0.87818181818181817</v>
      </c>
      <c r="L7" s="6">
        <f t="shared" ref="L7:L21" si="1">G7/F7</f>
        <v>1.0416666666666667</v>
      </c>
      <c r="M7" s="7">
        <f t="shared" ref="M7:M21" si="2">I7/H7</f>
        <v>0.96893939393939399</v>
      </c>
      <c r="N7" s="3">
        <f>C7+G7</f>
        <v>3257.75</v>
      </c>
      <c r="O7" s="4">
        <f>E7+I7</f>
        <v>2728</v>
      </c>
      <c r="P7" s="2">
        <f>N7+O7</f>
        <v>5985.75</v>
      </c>
      <c r="Q7" s="61">
        <v>859</v>
      </c>
      <c r="R7" s="49">
        <v>3.7924912689173458</v>
      </c>
      <c r="S7" s="49">
        <v>3.1757857974388823</v>
      </c>
      <c r="T7" s="47">
        <v>6.9682770663562286</v>
      </c>
      <c r="U7" s="1" t="s">
        <v>21</v>
      </c>
      <c r="V7" s="52">
        <v>0.98486491370741847</v>
      </c>
      <c r="W7" s="53">
        <v>0.89955034213098728</v>
      </c>
      <c r="X7" s="53">
        <v>0.99963343108504399</v>
      </c>
      <c r="Y7" s="54">
        <v>0.96114369501466279</v>
      </c>
      <c r="Z7" s="44">
        <v>3.510025754231052</v>
      </c>
      <c r="AA7" s="45">
        <v>3.1398822663723327</v>
      </c>
      <c r="AB7" s="46">
        <v>6.6499080206033847</v>
      </c>
    </row>
    <row r="8" spans="1:28" x14ac:dyDescent="0.35">
      <c r="A8" s="2" t="s">
        <v>28</v>
      </c>
      <c r="B8" s="43">
        <v>1785</v>
      </c>
      <c r="C8" s="43">
        <v>1791.25</v>
      </c>
      <c r="D8" s="43">
        <v>1605</v>
      </c>
      <c r="E8" s="43">
        <v>1559.25</v>
      </c>
      <c r="F8" s="43">
        <v>1320</v>
      </c>
      <c r="G8" s="43">
        <v>1300</v>
      </c>
      <c r="H8" s="43">
        <v>990</v>
      </c>
      <c r="I8" s="43">
        <v>1210.3333333333333</v>
      </c>
      <c r="J8" s="5">
        <f t="shared" ref="J8:J21" si="3">C8/B8</f>
        <v>1.0035014005602241</v>
      </c>
      <c r="K8" s="6">
        <f t="shared" si="0"/>
        <v>0.97149532710280373</v>
      </c>
      <c r="L8" s="6">
        <f t="shared" si="1"/>
        <v>0.98484848484848486</v>
      </c>
      <c r="M8" s="7">
        <f t="shared" si="2"/>
        <v>1.2225589225589224</v>
      </c>
      <c r="N8" s="3">
        <f>C8+G8</f>
        <v>3091.25</v>
      </c>
      <c r="O8" s="4">
        <f>E8+I8</f>
        <v>2769.583333333333</v>
      </c>
      <c r="P8" s="51">
        <f>N8+O8</f>
        <v>5860.833333333333</v>
      </c>
      <c r="Q8" s="62">
        <v>808</v>
      </c>
      <c r="R8" s="49">
        <v>3.8258044554455446</v>
      </c>
      <c r="S8" s="49">
        <v>3.4277021452145209</v>
      </c>
      <c r="T8" s="47">
        <v>7.2535066006600655</v>
      </c>
      <c r="U8" s="2" t="s">
        <v>28</v>
      </c>
      <c r="V8" s="52">
        <v>0.974609198518117</v>
      </c>
      <c r="W8" s="53">
        <v>1.0023113254949252</v>
      </c>
      <c r="X8" s="53">
        <v>0.95436217008797652</v>
      </c>
      <c r="Y8" s="54">
        <v>1.260019550342131</v>
      </c>
      <c r="Z8" s="44">
        <v>3.9787120239623452</v>
      </c>
      <c r="AA8" s="45">
        <v>3.7886178861788622</v>
      </c>
      <c r="AB8" s="46">
        <v>7.767329910141207</v>
      </c>
    </row>
    <row r="9" spans="1:28" x14ac:dyDescent="0.35">
      <c r="A9" s="2" t="s">
        <v>9</v>
      </c>
      <c r="B9" s="43">
        <v>1785</v>
      </c>
      <c r="C9" s="43">
        <v>1669</v>
      </c>
      <c r="D9" s="43">
        <v>1350</v>
      </c>
      <c r="E9" s="43">
        <v>1198.5</v>
      </c>
      <c r="F9" s="43">
        <v>1650</v>
      </c>
      <c r="G9" s="43">
        <v>1561.75</v>
      </c>
      <c r="H9" s="43">
        <v>990</v>
      </c>
      <c r="I9" s="43">
        <v>902</v>
      </c>
      <c r="J9" s="5">
        <f>C9/B9</f>
        <v>0.93501400560224091</v>
      </c>
      <c r="K9" s="6">
        <f>E9/D9</f>
        <v>0.88777777777777778</v>
      </c>
      <c r="L9" s="6">
        <f>G9/F9</f>
        <v>0.94651515151515153</v>
      </c>
      <c r="M9" s="7">
        <f>I9/H9</f>
        <v>0.91111111111111109</v>
      </c>
      <c r="N9" s="3">
        <f>C9+G9</f>
        <v>3230.75</v>
      </c>
      <c r="O9" s="4">
        <f>E9+I9</f>
        <v>2100.5</v>
      </c>
      <c r="P9" s="51">
        <f>N9+O9</f>
        <v>5331.25</v>
      </c>
      <c r="Q9" s="62">
        <v>400</v>
      </c>
      <c r="R9" s="49">
        <v>8.0768749999999994</v>
      </c>
      <c r="S9" s="49">
        <v>5.2512499999999998</v>
      </c>
      <c r="T9" s="47">
        <v>13.328125</v>
      </c>
      <c r="U9" s="2" t="s">
        <v>9</v>
      </c>
      <c r="V9" s="52">
        <v>0.94659799403632416</v>
      </c>
      <c r="W9" s="53">
        <v>0.89402628434886489</v>
      </c>
      <c r="X9" s="53">
        <v>0.92903225806451617</v>
      </c>
      <c r="Y9" s="54">
        <v>0.956989247311828</v>
      </c>
      <c r="Z9" s="44">
        <v>6</v>
      </c>
      <c r="AA9" s="45">
        <v>4.0111111111111111</v>
      </c>
      <c r="AB9" s="46">
        <v>10.011111111111109</v>
      </c>
    </row>
    <row r="10" spans="1:28" s="34" customFormat="1" x14ac:dyDescent="0.35">
      <c r="A10" s="2" t="s">
        <v>10</v>
      </c>
      <c r="B10" s="43">
        <v>1185</v>
      </c>
      <c r="C10" s="43">
        <v>1208</v>
      </c>
      <c r="D10" s="43">
        <v>1290</v>
      </c>
      <c r="E10" s="43">
        <v>1253.75</v>
      </c>
      <c r="F10" s="43">
        <v>990</v>
      </c>
      <c r="G10" s="43">
        <v>990</v>
      </c>
      <c r="H10" s="43">
        <v>990</v>
      </c>
      <c r="I10" s="43">
        <v>952.75</v>
      </c>
      <c r="J10" s="5">
        <f>C10/B10</f>
        <v>1.019409282700422</v>
      </c>
      <c r="K10" s="6">
        <f t="shared" si="0"/>
        <v>0.9718992248062015</v>
      </c>
      <c r="L10" s="6">
        <f t="shared" si="1"/>
        <v>1</v>
      </c>
      <c r="M10" s="7">
        <f t="shared" si="2"/>
        <v>0.96237373737373733</v>
      </c>
      <c r="N10" s="3">
        <f t="shared" ref="N10:N16" si="4">C10+G10</f>
        <v>2198</v>
      </c>
      <c r="O10" s="4">
        <f t="shared" ref="O10:O13" si="5">E10+I10</f>
        <v>2206.5</v>
      </c>
      <c r="P10" s="51">
        <f t="shared" ref="P10:P21" si="6">N10+O10</f>
        <v>4404.5</v>
      </c>
      <c r="Q10" s="62">
        <v>621</v>
      </c>
      <c r="R10" s="49">
        <v>3.5394524959742353</v>
      </c>
      <c r="S10" s="49">
        <v>3.5531400966183573</v>
      </c>
      <c r="T10" s="47">
        <v>7.0925925925925926</v>
      </c>
      <c r="U10" s="2" t="s">
        <v>10</v>
      </c>
      <c r="V10" s="52">
        <v>1.004491629236423</v>
      </c>
      <c r="W10" s="53">
        <v>0.95948987246811701</v>
      </c>
      <c r="X10" s="53">
        <v>1.0053763440860215</v>
      </c>
      <c r="Y10" s="54">
        <v>1.0342130987292277</v>
      </c>
      <c r="Z10" s="44">
        <v>3.4064856711915534</v>
      </c>
      <c r="AA10" s="45">
        <v>3.5248868778280542</v>
      </c>
      <c r="AB10" s="46">
        <v>6.9313725490196081</v>
      </c>
    </row>
    <row r="11" spans="1:28" x14ac:dyDescent="0.35">
      <c r="A11" s="2" t="s">
        <v>11</v>
      </c>
      <c r="B11" s="43">
        <v>2250</v>
      </c>
      <c r="C11" s="43">
        <v>2119</v>
      </c>
      <c r="D11" s="43">
        <v>360</v>
      </c>
      <c r="E11" s="43">
        <v>130.5</v>
      </c>
      <c r="F11" s="43">
        <v>1650</v>
      </c>
      <c r="G11" s="43">
        <v>1610.25</v>
      </c>
      <c r="H11" s="43">
        <v>330</v>
      </c>
      <c r="I11" s="43">
        <v>66</v>
      </c>
      <c r="J11" s="5">
        <f>C11/B11</f>
        <v>0.94177777777777782</v>
      </c>
      <c r="K11" s="6">
        <f t="shared" ref="K11" si="7">E11/D11</f>
        <v>0.36249999999999999</v>
      </c>
      <c r="L11" s="6">
        <f t="shared" ref="L11" si="8">G11/F11</f>
        <v>0.97590909090909095</v>
      </c>
      <c r="M11" s="7">
        <f t="shared" ref="M11" si="9">I11/H11</f>
        <v>0.2</v>
      </c>
      <c r="N11" s="3">
        <f t="shared" ref="N11" si="10">C11+G11</f>
        <v>3729.25</v>
      </c>
      <c r="O11" s="4">
        <f t="shared" ref="O11" si="11">E11+I11</f>
        <v>196.5</v>
      </c>
      <c r="P11" s="51">
        <f t="shared" ref="P11" si="12">N11+O11</f>
        <v>3925.75</v>
      </c>
      <c r="Q11" s="62">
        <v>129</v>
      </c>
      <c r="R11" s="49">
        <v>28.90891472868217</v>
      </c>
      <c r="S11" s="49">
        <v>1.5232558139534884</v>
      </c>
      <c r="T11" s="47">
        <v>30.43217054263566</v>
      </c>
      <c r="U11" s="2" t="s">
        <v>11</v>
      </c>
      <c r="V11" s="52">
        <v>1.0278494623655914</v>
      </c>
      <c r="W11" s="53">
        <v>0.31182795698924731</v>
      </c>
      <c r="X11" s="53">
        <v>1.2067448680351907</v>
      </c>
      <c r="Y11" s="54">
        <v>0.64516129032258063</v>
      </c>
      <c r="Z11" s="44">
        <v>25.412857142857142</v>
      </c>
      <c r="AA11" s="45">
        <v>1.92</v>
      </c>
      <c r="AB11" s="46">
        <v>27.332857142857144</v>
      </c>
    </row>
    <row r="12" spans="1:28" x14ac:dyDescent="0.35">
      <c r="A12" s="2" t="s">
        <v>23</v>
      </c>
      <c r="B12" s="43">
        <v>1785</v>
      </c>
      <c r="C12" s="43">
        <v>1875.9833333333333</v>
      </c>
      <c r="D12" s="43">
        <v>1650</v>
      </c>
      <c r="E12" s="43">
        <v>1435.6166666666668</v>
      </c>
      <c r="F12" s="43">
        <v>1320</v>
      </c>
      <c r="G12" s="43">
        <v>1317.6666666666667</v>
      </c>
      <c r="H12" s="43">
        <v>1320</v>
      </c>
      <c r="I12" s="43">
        <v>1301.4166666666667</v>
      </c>
      <c r="J12" s="5">
        <f t="shared" si="3"/>
        <v>1.0509710550887021</v>
      </c>
      <c r="K12" s="6">
        <f t="shared" si="0"/>
        <v>0.87007070707070711</v>
      </c>
      <c r="L12" s="6">
        <f t="shared" si="1"/>
        <v>0.99823232323232325</v>
      </c>
      <c r="M12" s="7">
        <f t="shared" si="2"/>
        <v>0.98592171717171728</v>
      </c>
      <c r="N12" s="3">
        <f t="shared" si="4"/>
        <v>3193.65</v>
      </c>
      <c r="O12" s="4">
        <f t="shared" si="5"/>
        <v>2737.0333333333338</v>
      </c>
      <c r="P12" s="51">
        <f t="shared" si="6"/>
        <v>5930.6833333333343</v>
      </c>
      <c r="Q12" s="62">
        <v>909</v>
      </c>
      <c r="R12" s="49">
        <v>3.5133663366336636</v>
      </c>
      <c r="S12" s="49">
        <v>3.0110377704437115</v>
      </c>
      <c r="T12" s="47">
        <v>6.5244041070773751</v>
      </c>
      <c r="U12" s="2" t="s">
        <v>23</v>
      </c>
      <c r="V12" s="52">
        <v>0.9992500225896811</v>
      </c>
      <c r="W12" s="53">
        <v>0.90658846529814274</v>
      </c>
      <c r="X12" s="53">
        <v>0.99615102639296182</v>
      </c>
      <c r="Y12" s="54">
        <v>0.96920821114369504</v>
      </c>
      <c r="Z12" s="44">
        <v>3.5855169839492351</v>
      </c>
      <c r="AA12" s="45">
        <v>3.2113475177304966</v>
      </c>
      <c r="AB12" s="46">
        <v>6.7968645016797318</v>
      </c>
    </row>
    <row r="13" spans="1:28" x14ac:dyDescent="0.35">
      <c r="A13" s="2" t="s">
        <v>25</v>
      </c>
      <c r="B13" s="43">
        <v>945</v>
      </c>
      <c r="C13" s="43">
        <v>980.33333333333348</v>
      </c>
      <c r="D13" s="43">
        <v>960</v>
      </c>
      <c r="E13" s="43">
        <v>933.75</v>
      </c>
      <c r="F13" s="43">
        <v>660</v>
      </c>
      <c r="G13" s="43">
        <v>649.25</v>
      </c>
      <c r="H13" s="43">
        <v>330</v>
      </c>
      <c r="I13" s="43">
        <v>352</v>
      </c>
      <c r="J13" s="5">
        <f t="shared" si="3"/>
        <v>1.0373897707231041</v>
      </c>
      <c r="K13" s="6">
        <f t="shared" si="0"/>
        <v>0.97265625</v>
      </c>
      <c r="L13" s="6">
        <f t="shared" si="1"/>
        <v>0.98371212121212126</v>
      </c>
      <c r="M13" s="7">
        <f t="shared" si="2"/>
        <v>1.0666666666666667</v>
      </c>
      <c r="N13" s="3">
        <f t="shared" si="4"/>
        <v>1629.5833333333335</v>
      </c>
      <c r="O13" s="4">
        <f t="shared" si="5"/>
        <v>1285.75</v>
      </c>
      <c r="P13" s="51">
        <f t="shared" si="6"/>
        <v>2915.3333333333335</v>
      </c>
      <c r="Q13" s="62">
        <v>381</v>
      </c>
      <c r="R13" s="49">
        <v>4.2771216097987752</v>
      </c>
      <c r="S13" s="49">
        <v>3.3746719160104988</v>
      </c>
      <c r="T13" s="47">
        <v>7.651793525809274</v>
      </c>
      <c r="U13" s="2" t="s">
        <v>25</v>
      </c>
      <c r="V13" s="52">
        <v>0.94333504010923352</v>
      </c>
      <c r="W13" s="53">
        <v>0.88306451612903225</v>
      </c>
      <c r="X13" s="53">
        <v>1.0003665689149561</v>
      </c>
      <c r="Y13" s="54">
        <v>1.0021994134897361</v>
      </c>
      <c r="Z13" s="44">
        <v>4.7863184079601986</v>
      </c>
      <c r="AA13" s="45">
        <v>3.6350746268656717</v>
      </c>
      <c r="AB13" s="46">
        <v>8.4213930348258703</v>
      </c>
    </row>
    <row r="14" spans="1:28" x14ac:dyDescent="0.35">
      <c r="A14" s="2" t="s">
        <v>12</v>
      </c>
      <c r="B14" s="43">
        <v>3237.0967741935483</v>
      </c>
      <c r="C14" s="43">
        <v>2903.3500000000013</v>
      </c>
      <c r="D14" s="43">
        <v>900</v>
      </c>
      <c r="E14" s="43">
        <v>952.5</v>
      </c>
      <c r="F14" s="43">
        <v>1980</v>
      </c>
      <c r="G14" s="43">
        <v>2023.5</v>
      </c>
      <c r="H14" s="43">
        <v>660</v>
      </c>
      <c r="I14" s="43">
        <v>691</v>
      </c>
      <c r="J14" s="5">
        <f t="shared" si="3"/>
        <v>0.89689935226706574</v>
      </c>
      <c r="K14" s="6">
        <f t="shared" si="0"/>
        <v>1.0583333333333333</v>
      </c>
      <c r="L14" s="6">
        <f t="shared" si="1"/>
        <v>1.021969696969697</v>
      </c>
      <c r="M14" s="7">
        <f t="shared" si="2"/>
        <v>1.0469696969696969</v>
      </c>
      <c r="N14" s="3">
        <f t="shared" si="4"/>
        <v>4926.8500000000013</v>
      </c>
      <c r="O14" s="4">
        <f>E14+I14</f>
        <v>1643.5</v>
      </c>
      <c r="P14" s="51">
        <f t="shared" si="6"/>
        <v>6570.3500000000013</v>
      </c>
      <c r="Q14" s="63">
        <v>613</v>
      </c>
      <c r="R14" s="49">
        <v>8.0372756933115852</v>
      </c>
      <c r="S14" s="49">
        <v>2.6810766721044046</v>
      </c>
      <c r="T14" s="47">
        <v>10.718352365415988</v>
      </c>
      <c r="U14" s="2" t="s">
        <v>12</v>
      </c>
      <c r="V14" s="52">
        <v>0.876432486297957</v>
      </c>
      <c r="W14" s="53">
        <v>0.89543010752688168</v>
      </c>
      <c r="X14" s="53">
        <v>1.0097262952101662</v>
      </c>
      <c r="Y14" s="54">
        <v>1.063049853372434</v>
      </c>
      <c r="Z14" s="44">
        <v>8.0736133548734497</v>
      </c>
      <c r="AA14" s="45">
        <v>2.5165589660743133</v>
      </c>
      <c r="AB14" s="46">
        <v>10.590172320947763</v>
      </c>
    </row>
    <row r="15" spans="1:28" s="34" customFormat="1" x14ac:dyDescent="0.35">
      <c r="A15" s="33" t="s">
        <v>13</v>
      </c>
      <c r="B15" s="43">
        <v>1785</v>
      </c>
      <c r="C15" s="43">
        <v>1841.4166666666665</v>
      </c>
      <c r="D15" s="43">
        <v>1215</v>
      </c>
      <c r="E15" s="43">
        <v>1341.75</v>
      </c>
      <c r="F15" s="43">
        <v>1320</v>
      </c>
      <c r="G15" s="43">
        <v>1322</v>
      </c>
      <c r="H15" s="43">
        <v>990</v>
      </c>
      <c r="I15" s="43">
        <v>1178</v>
      </c>
      <c r="J15" s="5">
        <f t="shared" si="3"/>
        <v>1.0316059757236227</v>
      </c>
      <c r="K15" s="6">
        <f t="shared" si="0"/>
        <v>1.104320987654321</v>
      </c>
      <c r="L15" s="6">
        <f t="shared" si="1"/>
        <v>1.0015151515151515</v>
      </c>
      <c r="M15" s="7">
        <f t="shared" si="2"/>
        <v>1.1898989898989898</v>
      </c>
      <c r="N15" s="3">
        <f t="shared" si="4"/>
        <v>3163.4166666666665</v>
      </c>
      <c r="O15" s="4">
        <f t="shared" ref="O15:O21" si="13">E15+I15</f>
        <v>2519.75</v>
      </c>
      <c r="P15" s="51">
        <f t="shared" si="6"/>
        <v>5683.1666666666661</v>
      </c>
      <c r="Q15" s="62">
        <v>751</v>
      </c>
      <c r="R15" s="49">
        <v>4.2122725255215263</v>
      </c>
      <c r="S15" s="49">
        <v>3.3551930758988018</v>
      </c>
      <c r="T15" s="47">
        <v>7.5674656014203272</v>
      </c>
      <c r="U15" s="2" t="s">
        <v>13</v>
      </c>
      <c r="V15" s="52">
        <v>1.0328725038402458</v>
      </c>
      <c r="W15" s="53">
        <v>0.9438470728793309</v>
      </c>
      <c r="X15" s="53">
        <v>1.0040322580645162</v>
      </c>
      <c r="Y15" s="54">
        <v>1.0817041381557511</v>
      </c>
      <c r="Z15" s="44">
        <v>3.9934552845528453</v>
      </c>
      <c r="AA15" s="45">
        <v>2.7946138211382112</v>
      </c>
      <c r="AB15" s="46">
        <v>6.788069105691056</v>
      </c>
    </row>
    <row r="16" spans="1:28" x14ac:dyDescent="0.35">
      <c r="A16" s="2" t="s">
        <v>14</v>
      </c>
      <c r="B16" s="43">
        <v>1785</v>
      </c>
      <c r="C16" s="43">
        <v>1889.75</v>
      </c>
      <c r="D16" s="43">
        <v>1530</v>
      </c>
      <c r="E16" s="43">
        <v>1534</v>
      </c>
      <c r="F16" s="43">
        <v>1320</v>
      </c>
      <c r="G16" s="43">
        <v>1353</v>
      </c>
      <c r="H16" s="43">
        <v>990</v>
      </c>
      <c r="I16" s="43">
        <v>1264.25</v>
      </c>
      <c r="J16" s="5">
        <f t="shared" si="3"/>
        <v>1.0586834733893558</v>
      </c>
      <c r="K16" s="6">
        <f t="shared" si="0"/>
        <v>1.0026143790849673</v>
      </c>
      <c r="L16" s="6">
        <f t="shared" si="1"/>
        <v>1.0249999999999999</v>
      </c>
      <c r="M16" s="7">
        <f t="shared" si="2"/>
        <v>1.2770202020202019</v>
      </c>
      <c r="N16" s="3">
        <f t="shared" si="4"/>
        <v>3242.75</v>
      </c>
      <c r="O16" s="4">
        <f t="shared" si="13"/>
        <v>2798.25</v>
      </c>
      <c r="P16" s="51">
        <f t="shared" si="6"/>
        <v>6041</v>
      </c>
      <c r="Q16" s="62">
        <v>862</v>
      </c>
      <c r="R16" s="49">
        <v>3.7618909512761021</v>
      </c>
      <c r="S16" s="49">
        <v>3.2462296983758701</v>
      </c>
      <c r="T16" s="47">
        <v>7.0081206496519721</v>
      </c>
      <c r="U16" s="33" t="s">
        <v>14</v>
      </c>
      <c r="V16" s="52">
        <v>1.0172404445649228</v>
      </c>
      <c r="W16" s="53">
        <v>1.0086864853468269</v>
      </c>
      <c r="X16" s="53">
        <v>1</v>
      </c>
      <c r="Y16" s="54">
        <v>1.2961876832844574</v>
      </c>
      <c r="Z16" s="44">
        <v>3.5529605263157897</v>
      </c>
      <c r="AA16" s="45">
        <v>3.202558479532164</v>
      </c>
      <c r="AB16" s="46">
        <v>6.7555190058479537</v>
      </c>
    </row>
    <row r="17" spans="1:28" x14ac:dyDescent="0.35">
      <c r="A17" s="2" t="s">
        <v>26</v>
      </c>
      <c r="B17" s="43">
        <v>798</v>
      </c>
      <c r="C17" s="43">
        <v>795.25</v>
      </c>
      <c r="D17" s="43">
        <v>480</v>
      </c>
      <c r="E17" s="43">
        <v>356</v>
      </c>
      <c r="F17" s="43">
        <v>690</v>
      </c>
      <c r="G17" s="43">
        <v>638</v>
      </c>
      <c r="H17" s="43">
        <v>330</v>
      </c>
      <c r="I17" s="43">
        <v>143</v>
      </c>
      <c r="J17" s="5">
        <f t="shared" si="3"/>
        <v>0.99655388471177941</v>
      </c>
      <c r="K17" s="6">
        <f t="shared" si="0"/>
        <v>0.7416666666666667</v>
      </c>
      <c r="L17" s="6">
        <f t="shared" si="1"/>
        <v>0.92463768115942024</v>
      </c>
      <c r="M17" s="7">
        <f>I17/H17</f>
        <v>0.43333333333333335</v>
      </c>
      <c r="N17" s="3">
        <f>C17+G17</f>
        <v>1433.25</v>
      </c>
      <c r="O17" s="4">
        <f t="shared" si="13"/>
        <v>499</v>
      </c>
      <c r="P17" s="51">
        <f t="shared" si="6"/>
        <v>1932.25</v>
      </c>
      <c r="Q17" s="62">
        <v>174</v>
      </c>
      <c r="R17" s="49">
        <v>8.237068965517242</v>
      </c>
      <c r="S17" s="49">
        <v>2.867816091954023</v>
      </c>
      <c r="T17" s="47">
        <v>11.104885057471265</v>
      </c>
      <c r="U17" s="2" t="s">
        <v>26</v>
      </c>
      <c r="V17" s="52">
        <v>0.9771404317244724</v>
      </c>
      <c r="W17" s="53">
        <v>0.83820564516129037</v>
      </c>
      <c r="X17" s="53">
        <v>0.92566619915848525</v>
      </c>
      <c r="Y17" s="54">
        <v>0.64516129032258063</v>
      </c>
      <c r="Z17" s="44">
        <v>8.4725433526011553</v>
      </c>
      <c r="AA17" s="45">
        <v>3.6748554913294798</v>
      </c>
      <c r="AB17" s="46">
        <v>12.147398843930636</v>
      </c>
    </row>
    <row r="18" spans="1:28" s="34" customFormat="1" x14ac:dyDescent="0.35">
      <c r="A18" s="2" t="s">
        <v>22</v>
      </c>
      <c r="B18" s="43">
        <v>695.5</v>
      </c>
      <c r="C18" s="43">
        <v>692</v>
      </c>
      <c r="D18" s="43">
        <v>0</v>
      </c>
      <c r="E18" s="43">
        <v>0</v>
      </c>
      <c r="F18" s="43">
        <v>690</v>
      </c>
      <c r="G18" s="43">
        <v>690</v>
      </c>
      <c r="H18" s="43">
        <v>0</v>
      </c>
      <c r="I18" s="43">
        <v>0</v>
      </c>
      <c r="J18" s="5">
        <f>C18/B18</f>
        <v>0.99496764917325664</v>
      </c>
      <c r="K18" s="4">
        <v>0</v>
      </c>
      <c r="L18" s="6">
        <f t="shared" si="1"/>
        <v>1</v>
      </c>
      <c r="M18" s="4">
        <v>0</v>
      </c>
      <c r="N18" s="3">
        <f>C18+G18</f>
        <v>1382</v>
      </c>
      <c r="O18" s="4">
        <f t="shared" si="13"/>
        <v>0</v>
      </c>
      <c r="P18" s="51">
        <f t="shared" si="6"/>
        <v>1382</v>
      </c>
      <c r="Q18" s="62">
        <v>56</v>
      </c>
      <c r="R18" s="49">
        <v>24.678571428571427</v>
      </c>
      <c r="S18" s="49">
        <v>0</v>
      </c>
      <c r="T18" s="47">
        <v>24.678571428571427</v>
      </c>
      <c r="U18" s="2" t="s">
        <v>22</v>
      </c>
      <c r="V18" s="52">
        <v>0.98424657534246573</v>
      </c>
      <c r="W18" s="51">
        <v>0</v>
      </c>
      <c r="X18" s="53">
        <v>0.98882681564245811</v>
      </c>
      <c r="Y18" s="51">
        <v>0</v>
      </c>
      <c r="Z18" s="44">
        <v>16.396551724137932</v>
      </c>
      <c r="AA18" s="45">
        <v>0</v>
      </c>
      <c r="AB18" s="46">
        <v>16.396551724137932</v>
      </c>
    </row>
    <row r="19" spans="1:28" x14ac:dyDescent="0.35">
      <c r="A19" s="2" t="s">
        <v>15</v>
      </c>
      <c r="B19" s="43">
        <v>1095</v>
      </c>
      <c r="C19" s="43">
        <v>1150.75</v>
      </c>
      <c r="D19" s="43">
        <v>915</v>
      </c>
      <c r="E19" s="43">
        <v>728</v>
      </c>
      <c r="F19" s="43">
        <v>660</v>
      </c>
      <c r="G19" s="43">
        <v>660</v>
      </c>
      <c r="H19" s="43">
        <v>660</v>
      </c>
      <c r="I19" s="43">
        <v>693</v>
      </c>
      <c r="J19" s="5">
        <f t="shared" si="3"/>
        <v>1.0509132420091325</v>
      </c>
      <c r="K19" s="6">
        <f t="shared" si="0"/>
        <v>0.7956284153005464</v>
      </c>
      <c r="L19" s="6">
        <f t="shared" si="1"/>
        <v>1</v>
      </c>
      <c r="M19" s="7">
        <f t="shared" si="2"/>
        <v>1.05</v>
      </c>
      <c r="N19" s="3">
        <f>C19+G19</f>
        <v>1810.75</v>
      </c>
      <c r="O19" s="4">
        <f t="shared" si="13"/>
        <v>1421</v>
      </c>
      <c r="P19" s="51">
        <f t="shared" si="6"/>
        <v>3231.75</v>
      </c>
      <c r="Q19" s="62">
        <v>422</v>
      </c>
      <c r="R19" s="49">
        <v>4.2908767772511851</v>
      </c>
      <c r="S19" s="49">
        <v>3.3672985781990521</v>
      </c>
      <c r="T19" s="47">
        <v>7.6581753554502372</v>
      </c>
      <c r="U19" s="2" t="s">
        <v>15</v>
      </c>
      <c r="V19" s="52">
        <v>1.0059655324790102</v>
      </c>
      <c r="W19" s="53">
        <v>0.81914331041776833</v>
      </c>
      <c r="X19" s="53">
        <v>0.95792426367461425</v>
      </c>
      <c r="Y19" s="54">
        <v>1</v>
      </c>
      <c r="Z19" s="44">
        <v>3.9335853131749459</v>
      </c>
      <c r="AA19" s="45">
        <v>3.1457883369330455</v>
      </c>
      <c r="AB19" s="46">
        <v>7.0793736501079918</v>
      </c>
    </row>
    <row r="20" spans="1:28" x14ac:dyDescent="0.35">
      <c r="A20" s="2" t="s">
        <v>27</v>
      </c>
      <c r="B20" s="43">
        <v>2520</v>
      </c>
      <c r="C20" s="43">
        <v>2466.5</v>
      </c>
      <c r="D20" s="43">
        <v>1290</v>
      </c>
      <c r="E20" s="43">
        <v>1195.5</v>
      </c>
      <c r="F20" s="43">
        <v>2310</v>
      </c>
      <c r="G20" s="43">
        <v>2211.25</v>
      </c>
      <c r="H20" s="43">
        <v>990</v>
      </c>
      <c r="I20" s="43">
        <v>896.16666666666674</v>
      </c>
      <c r="J20" s="5">
        <f t="shared" si="3"/>
        <v>0.97876984126984123</v>
      </c>
      <c r="K20" s="6">
        <f t="shared" si="0"/>
        <v>0.92674418604651165</v>
      </c>
      <c r="L20" s="6">
        <f t="shared" si="1"/>
        <v>0.95725108225108224</v>
      </c>
      <c r="M20" s="7">
        <f t="shared" si="2"/>
        <v>0.90521885521885526</v>
      </c>
      <c r="N20" s="3">
        <f>C20+G20</f>
        <v>4677.75</v>
      </c>
      <c r="O20" s="4">
        <f t="shared" si="13"/>
        <v>2091.666666666667</v>
      </c>
      <c r="P20" s="51">
        <f t="shared" si="6"/>
        <v>6769.416666666667</v>
      </c>
      <c r="Q20" s="62">
        <v>742</v>
      </c>
      <c r="R20" s="49">
        <v>6.3042452830188678</v>
      </c>
      <c r="S20" s="49">
        <v>2.8189577717879608</v>
      </c>
      <c r="T20" s="47">
        <v>9.1232030548068295</v>
      </c>
      <c r="U20" s="2" t="s">
        <v>27</v>
      </c>
      <c r="V20" s="52">
        <v>0.96899001536098306</v>
      </c>
      <c r="W20" s="53">
        <v>0.90922730682670672</v>
      </c>
      <c r="X20" s="53">
        <v>0.94962295768747385</v>
      </c>
      <c r="Y20" s="54">
        <v>0.94688823721081794</v>
      </c>
      <c r="Z20" s="44">
        <v>6.0251572327044025</v>
      </c>
      <c r="AA20" s="45">
        <v>2.7429769392033547</v>
      </c>
      <c r="AB20" s="46">
        <v>8.7681341719077572</v>
      </c>
    </row>
    <row r="21" spans="1:28" ht="15" thickBot="1" x14ac:dyDescent="0.4">
      <c r="A21" s="2" t="s">
        <v>16</v>
      </c>
      <c r="B21" s="43">
        <v>1031.75</v>
      </c>
      <c r="C21" s="43">
        <v>1198.5</v>
      </c>
      <c r="D21" s="43">
        <v>341</v>
      </c>
      <c r="E21" s="43">
        <v>271.5</v>
      </c>
      <c r="F21" s="43">
        <v>1035</v>
      </c>
      <c r="G21" s="43">
        <v>1038</v>
      </c>
      <c r="H21" s="43">
        <v>345</v>
      </c>
      <c r="I21" s="43">
        <v>326.75</v>
      </c>
      <c r="J21" s="5">
        <f t="shared" si="3"/>
        <v>1.1616186091591956</v>
      </c>
      <c r="K21" s="6">
        <f t="shared" si="0"/>
        <v>0.79618768328445744</v>
      </c>
      <c r="L21" s="6">
        <f t="shared" si="1"/>
        <v>1.0028985507246377</v>
      </c>
      <c r="M21" s="7">
        <f t="shared" si="2"/>
        <v>0.94710144927536233</v>
      </c>
      <c r="N21" s="3">
        <f>C21+G21</f>
        <v>2236.5</v>
      </c>
      <c r="O21" s="4">
        <f t="shared" si="13"/>
        <v>598.25</v>
      </c>
      <c r="P21" s="51">
        <f t="shared" si="6"/>
        <v>2834.75</v>
      </c>
      <c r="Q21" s="65">
        <v>210</v>
      </c>
      <c r="R21" s="66">
        <v>10.65</v>
      </c>
      <c r="S21" s="67">
        <v>2.8488095238095239</v>
      </c>
      <c r="T21" s="68">
        <v>13.498809523809523</v>
      </c>
      <c r="U21" s="2" t="s">
        <v>16</v>
      </c>
      <c r="V21" s="52">
        <v>0.97189967487227125</v>
      </c>
      <c r="W21" s="53">
        <v>0.81065918653576441</v>
      </c>
      <c r="X21" s="53">
        <v>0.98922716627634666</v>
      </c>
      <c r="Y21" s="54">
        <v>0.967741935483871</v>
      </c>
      <c r="Z21" s="44">
        <v>10.892487046632125</v>
      </c>
      <c r="AA21" s="45">
        <v>3.2849740932642488</v>
      </c>
      <c r="AB21" s="46">
        <v>14.177461139896373</v>
      </c>
    </row>
    <row r="22" spans="1:28" ht="15" thickTop="1" x14ac:dyDescent="0.35">
      <c r="A22" s="24" t="s">
        <v>2</v>
      </c>
      <c r="B22" s="24">
        <f t="shared" ref="B22:G22" si="14">SUM(B5:B21)</f>
        <v>27887.346774193549</v>
      </c>
      <c r="C22" s="38">
        <f t="shared" si="14"/>
        <v>28088.083333333336</v>
      </c>
      <c r="D22" s="38">
        <f t="shared" si="14"/>
        <v>18461</v>
      </c>
      <c r="E22" s="24">
        <f t="shared" si="14"/>
        <v>17172.866666666669</v>
      </c>
      <c r="F22" s="24">
        <f t="shared" si="14"/>
        <v>20895</v>
      </c>
      <c r="G22" s="38">
        <f t="shared" si="14"/>
        <v>21049.666666666664</v>
      </c>
      <c r="H22" s="24">
        <f t="shared" ref="H22:I22" si="15">SUM(H5:H21)</f>
        <v>12555</v>
      </c>
      <c r="I22" s="24">
        <f t="shared" si="15"/>
        <v>12927.666666666666</v>
      </c>
      <c r="J22" s="27">
        <f>C22/B22</f>
        <v>1.0071981232479794</v>
      </c>
      <c r="K22" s="28">
        <f>E22/D22</f>
        <v>0.93022407597999401</v>
      </c>
      <c r="L22" s="28">
        <f>G22/F22</f>
        <v>1.00740208981415</v>
      </c>
      <c r="M22" s="29">
        <f>I22/H22</f>
        <v>1.0296827293243063</v>
      </c>
      <c r="N22" s="25">
        <f>SUM(N5:N21)</f>
        <v>49137.75</v>
      </c>
      <c r="O22" s="26">
        <f>SUM(O5:O21)</f>
        <v>30100.533333333333</v>
      </c>
      <c r="P22" s="26">
        <f>SUM(P5:P21)</f>
        <v>79238.28333333334</v>
      </c>
      <c r="Q22" s="11">
        <v>9603</v>
      </c>
      <c r="R22" s="58">
        <f t="shared" ref="R22" si="16">N22/Q22</f>
        <v>5.116916588566073</v>
      </c>
      <c r="S22" s="41">
        <f t="shared" ref="S22" si="17">O22/Q22</f>
        <v>3.1344926932555799</v>
      </c>
      <c r="T22" s="59">
        <f t="shared" ref="T22" si="18">P22/Q22</f>
        <v>8.2514092818216529</v>
      </c>
      <c r="U22" s="30"/>
      <c r="V22" s="55">
        <v>0.9366166944032458</v>
      </c>
      <c r="W22" s="56">
        <v>0.89897940443395008</v>
      </c>
      <c r="X22" s="56">
        <v>0.96003986741765757</v>
      </c>
      <c r="Y22" s="57">
        <v>0.93194337293627527</v>
      </c>
      <c r="Z22" s="50">
        <v>5.7907524527689933</v>
      </c>
      <c r="AA22" s="50">
        <v>3.552925079056191</v>
      </c>
      <c r="AB22" s="50">
        <v>9.3436775318251861</v>
      </c>
    </row>
    <row r="23" spans="1:28" x14ac:dyDescent="0.35">
      <c r="A23" s="11"/>
      <c r="B23" s="11"/>
      <c r="C23" s="39"/>
      <c r="D23" s="11"/>
      <c r="E23" s="11"/>
      <c r="F23" s="11"/>
      <c r="G23" s="3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1"/>
      <c r="S23" s="41"/>
      <c r="T23" s="41"/>
      <c r="U23" s="41"/>
      <c r="V23" s="40"/>
      <c r="W23" s="40"/>
      <c r="X23" s="40"/>
      <c r="Y23" s="40"/>
      <c r="Z23" s="41"/>
      <c r="AA23" s="41"/>
      <c r="AB23" s="41"/>
    </row>
    <row r="24" spans="1:28" x14ac:dyDescent="0.35">
      <c r="A24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13" priority="144" operator="lessThan">
      <formula>0.9</formula>
    </cfRule>
    <cfRule type="cellIs" dxfId="12" priority="145" operator="greaterThan">
      <formula>1.1</formula>
    </cfRule>
  </conditionalFormatting>
  <conditionalFormatting sqref="J22:M22">
    <cfRule type="cellIs" dxfId="11" priority="147" stopIfTrue="1" operator="greaterThan">
      <formula>1.1</formula>
    </cfRule>
  </conditionalFormatting>
  <conditionalFormatting sqref="V23:Y23 J18 J19:M21 L18 V12:Y17 J5:M17 V5:Y7">
    <cfRule type="cellIs" dxfId="10" priority="100" operator="greaterThan">
      <formula>1.1</formula>
    </cfRule>
  </conditionalFormatting>
  <conditionalFormatting sqref="J18 J19:M21 L18 V12:Y17 J5:M17 V5:Y7">
    <cfRule type="cellIs" dxfId="9" priority="54" operator="lessThan">
      <formula>0.9</formula>
    </cfRule>
  </conditionalFormatting>
  <conditionalFormatting sqref="V22:Y22">
    <cfRule type="cellIs" dxfId="8" priority="9" operator="lessThan">
      <formula>0.9</formula>
    </cfRule>
    <cfRule type="cellIs" dxfId="7" priority="10" operator="greaterThan">
      <formula>1.1</formula>
    </cfRule>
  </conditionalFormatting>
  <conditionalFormatting sqref="V22:Y22">
    <cfRule type="cellIs" dxfId="6" priority="11" stopIfTrue="1" operator="greaterThan">
      <formula>1.1</formula>
    </cfRule>
  </conditionalFormatting>
  <conditionalFormatting sqref="V18 V19:Y21 X18 V11:X11 V10:Y10">
    <cfRule type="cellIs" dxfId="5" priority="8" operator="greaterThan">
      <formula>1.1</formula>
    </cfRule>
  </conditionalFormatting>
  <conditionalFormatting sqref="V18 V19:Y21 X18 V11:X11 V10:Y10">
    <cfRule type="cellIs" dxfId="4" priority="7" operator="lessThan">
      <formula>0.9</formula>
    </cfRule>
  </conditionalFormatting>
  <conditionalFormatting sqref="V9:Y9">
    <cfRule type="cellIs" dxfId="3" priority="4" operator="greaterThan">
      <formula>1.1</formula>
    </cfRule>
  </conditionalFormatting>
  <conditionalFormatting sqref="V9:Y9">
    <cfRule type="cellIs" dxfId="2" priority="3" operator="lessThan">
      <formula>0.9</formula>
    </cfRule>
  </conditionalFormatting>
  <conditionalFormatting sqref="V8:Y8">
    <cfRule type="cellIs" dxfId="1" priority="2" operator="greaterThan">
      <formula>1.1</formula>
    </cfRule>
  </conditionalFormatting>
  <conditionalFormatting sqref="V8:Y8">
    <cfRule type="cellIs" dxfId="0" priority="1" operator="lessThan">
      <formula>0.9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http://purl.org/dc/terms/"/>
    <ds:schemaRef ds:uri="http://schemas.microsoft.com/office/2006/documentManagement/types"/>
    <ds:schemaRef ds:uri="5789755c-de38-4fe3-9623-40afa3bba1e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2678723-8c06-45e1-8bd0-318b9868a43d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2025-12-16T09:09:22Z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