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xr:revisionPtr revIDLastSave="0" documentId="8_{5C732730-CA6B-4E44-B2F7-27D011C0E6AD}" xr6:coauthVersionLast="47" xr6:coauthVersionMax="47" xr10:uidLastSave="{00000000-0000-0000-0000-000000000000}"/>
  <bookViews>
    <workbookView xWindow="-110" yWindow="-110" windowWidth="19420" windowHeight="10300" tabRatio="439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L19" i="1" l="1"/>
  <c r="Q22" i="1"/>
  <c r="I22" i="1" l="1"/>
  <c r="H22" i="1"/>
  <c r="G22" i="1"/>
  <c r="F22" i="1"/>
  <c r="D22" i="1"/>
  <c r="C22" i="1"/>
  <c r="B22" i="1"/>
  <c r="J6" i="1" l="1"/>
  <c r="K6" i="1"/>
  <c r="L6" i="1"/>
  <c r="M6" i="1"/>
  <c r="N6" i="1"/>
  <c r="R6" i="1" s="1"/>
  <c r="O6" i="1"/>
  <c r="S6" i="1" s="1"/>
  <c r="P6" i="1" l="1"/>
  <c r="T6" i="1" l="1"/>
  <c r="M18" i="1"/>
  <c r="N9" i="1" l="1"/>
  <c r="R9" i="1" s="1"/>
  <c r="O9" i="1"/>
  <c r="S9" i="1" s="1"/>
  <c r="J9" i="1"/>
  <c r="K9" i="1"/>
  <c r="L9" i="1"/>
  <c r="M9" i="1"/>
  <c r="P9" i="1" l="1"/>
  <c r="T9" i="1" l="1"/>
  <c r="N7" i="1"/>
  <c r="R7" i="1" s="1"/>
  <c r="O7" i="1"/>
  <c r="S7" i="1" s="1"/>
  <c r="J7" i="1"/>
  <c r="K7" i="1"/>
  <c r="L7" i="1"/>
  <c r="M7" i="1"/>
  <c r="P7" i="1" l="1"/>
  <c r="T7" i="1" l="1"/>
  <c r="J11" i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7" i="1"/>
  <c r="L20" i="1"/>
  <c r="L21" i="1"/>
  <c r="L5" i="1"/>
  <c r="K8" i="1"/>
  <c r="K10" i="1"/>
  <c r="K11" i="1"/>
  <c r="K12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R8" i="1" s="1"/>
  <c r="L22" i="1" l="1"/>
  <c r="N5" i="1"/>
  <c r="R5" i="1" s="1"/>
  <c r="O5" i="1"/>
  <c r="S5" i="1" s="1"/>
  <c r="P5" i="1" l="1"/>
  <c r="T5" i="1" l="1"/>
  <c r="K22" i="1"/>
  <c r="J22" i="1"/>
  <c r="O8" i="1"/>
  <c r="S8" i="1" s="1"/>
  <c r="N10" i="1"/>
  <c r="R10" i="1" s="1"/>
  <c r="O10" i="1"/>
  <c r="S10" i="1" s="1"/>
  <c r="P8" i="1" l="1"/>
  <c r="P10" i="1"/>
  <c r="T10" i="1" l="1"/>
  <c r="T8" i="1"/>
  <c r="O21" i="1"/>
  <c r="N21" i="1"/>
  <c r="R21" i="1" s="1"/>
  <c r="O20" i="1"/>
  <c r="S20" i="1" s="1"/>
  <c r="N20" i="1"/>
  <c r="R20" i="1" s="1"/>
  <c r="O17" i="1"/>
  <c r="S17" i="1" s="1"/>
  <c r="N17" i="1"/>
  <c r="R17" i="1" s="1"/>
  <c r="N19" i="1"/>
  <c r="R19" i="1" s="1"/>
  <c r="N18" i="1"/>
  <c r="R18" i="1" s="1"/>
  <c r="O18" i="1"/>
  <c r="S18" i="1" s="1"/>
  <c r="N16" i="1"/>
  <c r="R16" i="1" s="1"/>
  <c r="O16" i="1"/>
  <c r="S16" i="1" s="1"/>
  <c r="O15" i="1"/>
  <c r="S15" i="1" s="1"/>
  <c r="N15" i="1"/>
  <c r="R15" i="1" s="1"/>
  <c r="N14" i="1"/>
  <c r="R14" i="1" s="1"/>
  <c r="O14" i="1"/>
  <c r="S14" i="1" s="1"/>
  <c r="N13" i="1"/>
  <c r="R13" i="1" s="1"/>
  <c r="O13" i="1"/>
  <c r="S13" i="1" s="1"/>
  <c r="O12" i="1"/>
  <c r="S12" i="1" s="1"/>
  <c r="N12" i="1"/>
  <c r="R12" i="1" s="1"/>
  <c r="N11" i="1"/>
  <c r="R11" i="1" s="1"/>
  <c r="O11" i="1"/>
  <c r="S11" i="1" s="1"/>
  <c r="P19" i="1" l="1"/>
  <c r="T19" i="1" s="1"/>
  <c r="S21" i="1"/>
  <c r="N22" i="1"/>
  <c r="R22" i="1" s="1"/>
  <c r="O22" i="1"/>
  <c r="P21" i="1"/>
  <c r="P13" i="1"/>
  <c r="P18" i="1"/>
  <c r="P15" i="1"/>
  <c r="P17" i="1"/>
  <c r="P12" i="1"/>
  <c r="P20" i="1"/>
  <c r="P11" i="1"/>
  <c r="P14" i="1"/>
  <c r="P16" i="1"/>
  <c r="T14" i="1" l="1"/>
  <c r="T16" i="1"/>
  <c r="T13" i="1"/>
  <c r="T11" i="1"/>
  <c r="T21" i="1"/>
  <c r="T18" i="1"/>
  <c r="S22" i="1"/>
  <c r="T20" i="1"/>
  <c r="T12" i="1"/>
  <c r="T17" i="1"/>
  <c r="T15" i="1"/>
  <c r="P22" i="1"/>
  <c r="T22" i="1" l="1"/>
  <c r="M22" i="1"/>
</calcChain>
</file>

<file path=xl/sharedStrings.xml><?xml version="1.0" encoding="utf-8"?>
<sst xmlns="http://schemas.openxmlformats.org/spreadsheetml/2006/main" count="94" uniqueCount="33">
  <si>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</si>
  <si>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</si>
  <si>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</si>
  <si>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</si>
  <si>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</si>
  <si>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</si>
  <si>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</si>
  <si>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</si>
  <si>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</si>
  <si>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</si>
  <si>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</si>
  <si>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</si>
  <si>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</si>
  <si>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</si>
  <si>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</si>
  <si>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</si>
  <si>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</si>
  <si>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</si>
  <si>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</si>
  <si>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</si>
  <si>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</si>
  <si>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</si>
  <si>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</si>
  <si>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</si>
  <si>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</si>
  <si>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</si>
  <si>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</si>
  <si>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</si>
  <si>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</si>
  <si>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Acute Medical Unit</t>
  </si>
  <si>
    <t>-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</si>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</sst>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Border="1"/>
    <xf numFmtId="164" fontId="0" fillId="2" borderId="12" xfId="0" applyNumberFormat="1" applyFill="1" applyBorder="1"/>
    <xf numFmtId="164" fontId="0" fillId="2" borderId="0" xfId="0" applyNumberFormat="1" applyFill="1"/>
    <xf numFmtId="2" fontId="2" fillId="2" borderId="8" xfId="0" applyNumberFormat="1" applyFont="1" applyFill="1" applyBorder="1"/>
    <xf numFmtId="2" fontId="2" fillId="2" borderId="0" xfId="0" applyNumberFormat="1" applyFont="1" applyFill="1"/>
    <xf numFmtId="9" fontId="2" fillId="2" borderId="0" xfId="1" applyFont="1" applyFill="1" applyBorder="1"/>
    <xf numFmtId="164" fontId="2" fillId="2" borderId="0" xfId="0" applyNumberFormat="1" applyFont="1" applyFill="1"/>
    <xf numFmtId="164" fontId="0" fillId="0" borderId="3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Border="1" applyAlignment="1">
      <alignment horizontal="right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2" borderId="3" xfId="0" applyNumberFormat="1" applyFill="1" applyBorder="1"/>
    <xf numFmtId="164" fontId="0" fillId="2" borderId="0" xfId="0" applyNumberFormat="1" applyFill="1" applyAlignment="1">
      <alignment horizontal="right"/>
    </xf>
    <xf numFmtId="0" fontId="7" fillId="0" borderId="14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_Care Hours" xfId="5" xr:uid="{00000000-0005-0000-0000-000003000000}"/>
    <cellStyle name="Percent" xfId="1" builtinId="5"/>
    <cellStyle name="Percent 2" xfId="3" xr:uid="{00000000-0005-0000-0000-000005000000}"/>
  </cellStyles>
  <dxfs count="10"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K14" sqref="K14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9" width="8.453125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52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  <c r="U1" s="56" t="s">
        <v>31</v>
      </c>
      <c r="V1" s="57"/>
      <c r="W1" s="57"/>
      <c r="X1" s="57"/>
      <c r="Y1" s="57"/>
      <c r="Z1" s="57"/>
      <c r="AA1" s="57"/>
      <c r="AB1" s="57"/>
    </row>
    <row r="2" spans="1:28" x14ac:dyDescent="0.35">
      <c r="A2" s="7"/>
      <c r="B2" s="49" t="s">
        <v>0</v>
      </c>
      <c r="C2" s="50"/>
      <c r="D2" s="50"/>
      <c r="E2" s="51"/>
      <c r="F2" s="49" t="s">
        <v>1</v>
      </c>
      <c r="G2" s="50"/>
      <c r="H2" s="50"/>
      <c r="I2" s="51"/>
      <c r="J2" s="49" t="s">
        <v>0</v>
      </c>
      <c r="K2" s="50"/>
      <c r="L2" s="50" t="s">
        <v>1</v>
      </c>
      <c r="M2" s="51"/>
      <c r="N2" s="49" t="s">
        <v>2</v>
      </c>
      <c r="O2" s="50"/>
      <c r="P2" s="51"/>
      <c r="Q2" s="8" t="s">
        <v>17</v>
      </c>
      <c r="R2" s="49" t="s">
        <v>19</v>
      </c>
      <c r="S2" s="50"/>
      <c r="T2" s="55"/>
      <c r="U2" s="19"/>
      <c r="V2" s="50" t="s">
        <v>0</v>
      </c>
      <c r="W2" s="50"/>
      <c r="X2" s="50" t="s">
        <v>1</v>
      </c>
      <c r="Y2" s="51"/>
      <c r="Z2" s="50" t="s">
        <v>19</v>
      </c>
      <c r="AA2" s="50"/>
      <c r="AB2" s="50"/>
    </row>
    <row r="3" spans="1:28" x14ac:dyDescent="0.35">
      <c r="A3" s="7"/>
      <c r="B3" s="49" t="s">
        <v>3</v>
      </c>
      <c r="C3" s="50"/>
      <c r="D3" s="50" t="s">
        <v>4</v>
      </c>
      <c r="E3" s="51"/>
      <c r="F3" s="49" t="s">
        <v>3</v>
      </c>
      <c r="G3" s="50"/>
      <c r="H3" s="50" t="s">
        <v>4</v>
      </c>
      <c r="I3" s="51"/>
      <c r="J3" s="18" t="s">
        <v>3</v>
      </c>
      <c r="K3" s="19" t="s">
        <v>4</v>
      </c>
      <c r="L3" s="19" t="s">
        <v>3</v>
      </c>
      <c r="M3" s="20" t="s">
        <v>4</v>
      </c>
      <c r="N3" s="9" t="s">
        <v>3</v>
      </c>
      <c r="O3" s="10" t="s">
        <v>4</v>
      </c>
      <c r="P3" s="11" t="s">
        <v>2</v>
      </c>
      <c r="Q3" s="8" t="s">
        <v>18</v>
      </c>
      <c r="R3" s="9" t="s">
        <v>3</v>
      </c>
      <c r="S3" s="10" t="s">
        <v>4</v>
      </c>
      <c r="T3" s="27" t="s">
        <v>5</v>
      </c>
      <c r="U3" s="10"/>
      <c r="V3" s="19" t="s">
        <v>3</v>
      </c>
      <c r="W3" s="19" t="s">
        <v>4</v>
      </c>
      <c r="X3" s="19" t="s">
        <v>3</v>
      </c>
      <c r="Y3" s="20" t="s">
        <v>4</v>
      </c>
      <c r="Z3" s="10" t="s">
        <v>3</v>
      </c>
      <c r="AA3" s="10" t="s">
        <v>4</v>
      </c>
      <c r="AB3" s="10" t="s">
        <v>5</v>
      </c>
    </row>
    <row r="4" spans="1:28" ht="15" thickBot="1" x14ac:dyDescent="0.4">
      <c r="A4" s="12" t="s">
        <v>6</v>
      </c>
      <c r="B4" s="13" t="s">
        <v>7</v>
      </c>
      <c r="C4" s="14" t="s">
        <v>8</v>
      </c>
      <c r="D4" s="14" t="s">
        <v>7</v>
      </c>
      <c r="E4" s="12" t="s">
        <v>8</v>
      </c>
      <c r="F4" s="13" t="s">
        <v>7</v>
      </c>
      <c r="G4" s="14" t="s">
        <v>8</v>
      </c>
      <c r="H4" s="14" t="s">
        <v>7</v>
      </c>
      <c r="I4" s="12" t="s">
        <v>8</v>
      </c>
      <c r="J4" s="15" t="s">
        <v>16</v>
      </c>
      <c r="K4" s="16" t="s">
        <v>16</v>
      </c>
      <c r="L4" s="16" t="s">
        <v>16</v>
      </c>
      <c r="M4" s="17" t="s">
        <v>16</v>
      </c>
      <c r="N4" s="13"/>
      <c r="O4" s="14"/>
      <c r="P4" s="12"/>
      <c r="Q4" s="42"/>
      <c r="R4" s="13"/>
      <c r="S4" s="14"/>
      <c r="T4" s="28"/>
      <c r="U4" s="14"/>
      <c r="V4" s="16" t="s">
        <v>16</v>
      </c>
      <c r="W4" s="16" t="s">
        <v>16</v>
      </c>
      <c r="X4" s="16" t="s">
        <v>16</v>
      </c>
      <c r="Y4" s="17" t="s">
        <v>16</v>
      </c>
      <c r="Z4" s="13"/>
      <c r="AA4" s="14"/>
      <c r="AB4" s="14"/>
    </row>
    <row r="5" spans="1:28" ht="15" thickTop="1" x14ac:dyDescent="0.35">
      <c r="A5" s="2" t="s">
        <v>23</v>
      </c>
      <c r="B5">
        <v>1581</v>
      </c>
      <c r="C5">
        <v>1437.75</v>
      </c>
      <c r="D5">
        <v>1441.5</v>
      </c>
      <c r="E5">
        <v>1072.5</v>
      </c>
      <c r="F5">
        <v>1023</v>
      </c>
      <c r="G5">
        <v>1067</v>
      </c>
      <c r="H5">
        <v>682</v>
      </c>
      <c r="I5">
        <v>737</v>
      </c>
      <c r="J5" s="4">
        <f>C5/B5</f>
        <v>0.90939278937381407</v>
      </c>
      <c r="K5" s="5">
        <f>E5/D5</f>
        <v>0.74401664932362122</v>
      </c>
      <c r="L5" s="5">
        <f>G5/F5</f>
        <v>1.043010752688172</v>
      </c>
      <c r="M5" s="6">
        <f>I5/H5</f>
        <v>1.0806451612903225</v>
      </c>
      <c r="N5" s="3">
        <f>C5+G5</f>
        <v>2504.75</v>
      </c>
      <c r="O5" s="1">
        <f>E5+I5</f>
        <v>1809.5</v>
      </c>
      <c r="P5" s="1">
        <f>N5+O5</f>
        <v>4314.25</v>
      </c>
      <c r="Q5" s="43">
        <v>548</v>
      </c>
      <c r="R5" s="31">
        <f>N5/Q5</f>
        <v>4.5707116788321169</v>
      </c>
      <c r="S5" s="31">
        <f>O5/Q5</f>
        <v>3.3020072992700729</v>
      </c>
      <c r="T5" s="30">
        <f>P5/Q5</f>
        <v>7.8727189781021893</v>
      </c>
      <c r="U5" s="2" t="s">
        <v>23</v>
      </c>
      <c r="V5" s="4">
        <v>0.91519607843137252</v>
      </c>
      <c r="W5" s="5">
        <v>0.86003584229390684</v>
      </c>
      <c r="X5" s="5">
        <v>1.0267676767676768</v>
      </c>
      <c r="Y5" s="6">
        <v>1.2696969696969698</v>
      </c>
      <c r="Z5" s="31">
        <v>4.4837662337662341</v>
      </c>
      <c r="AA5" s="31">
        <v>3.7806122448979593</v>
      </c>
      <c r="AB5" s="30">
        <v>8.2643784786641934</v>
      </c>
    </row>
    <row r="6" spans="1:28" x14ac:dyDescent="0.35">
      <c r="A6" s="2" t="s">
        <v>29</v>
      </c>
      <c r="B6">
        <v>2325</v>
      </c>
      <c r="C6">
        <v>1809.25</v>
      </c>
      <c r="D6">
        <v>1441.5</v>
      </c>
      <c r="E6">
        <v>1276.9833333333333</v>
      </c>
      <c r="F6">
        <v>2046</v>
      </c>
      <c r="G6">
        <v>1668.25</v>
      </c>
      <c r="H6">
        <v>1023</v>
      </c>
      <c r="I6">
        <v>1002</v>
      </c>
      <c r="J6" s="4">
        <f t="shared" ref="J6" si="0">C6/B6</f>
        <v>0.77817204301075271</v>
      </c>
      <c r="K6" s="5">
        <f t="shared" ref="K6" si="1">E6/D6</f>
        <v>0.8858711989825413</v>
      </c>
      <c r="L6" s="5">
        <f t="shared" ref="L6" si="2">G6/F6</f>
        <v>0.81537145650048881</v>
      </c>
      <c r="M6" s="6">
        <f t="shared" ref="M6" si="3">I6/H6</f>
        <v>0.97947214076246336</v>
      </c>
      <c r="N6" s="3">
        <f>C6+G6</f>
        <v>3477.5</v>
      </c>
      <c r="O6" s="1">
        <f t="shared" ref="O6" si="4">E6+I6</f>
        <v>2278.9833333333336</v>
      </c>
      <c r="P6" s="1">
        <f t="shared" ref="P6" si="5">N6+O6</f>
        <v>5756.4833333333336</v>
      </c>
      <c r="Q6" s="43">
        <v>759</v>
      </c>
      <c r="R6" s="31">
        <f>N6/Q6</f>
        <v>4.5816864295125166</v>
      </c>
      <c r="S6" s="31">
        <f t="shared" ref="S6:S21" si="6">O6/Q6</f>
        <v>3.0026130873956962</v>
      </c>
      <c r="T6" s="30">
        <f t="shared" ref="T6:T21" si="7">P6/Q6</f>
        <v>7.5842995169082128</v>
      </c>
      <c r="U6" s="2" t="s">
        <v>29</v>
      </c>
      <c r="V6" s="4">
        <v>0.79655555555555557</v>
      </c>
      <c r="W6" s="5">
        <v>0.80645161290322576</v>
      </c>
      <c r="X6" s="5">
        <v>0.81111111111111112</v>
      </c>
      <c r="Y6" s="6">
        <v>0.93333333333333335</v>
      </c>
      <c r="Z6" s="31">
        <v>4.7930183356840619</v>
      </c>
      <c r="AA6" s="31">
        <v>2.8899858956276447</v>
      </c>
      <c r="AB6" s="30">
        <v>7.6830042313117071</v>
      </c>
    </row>
    <row r="7" spans="1:28" x14ac:dyDescent="0.35">
      <c r="A7" s="2" t="s">
        <v>28</v>
      </c>
      <c r="B7">
        <v>1953</v>
      </c>
      <c r="C7">
        <v>1933.1666666666667</v>
      </c>
      <c r="D7">
        <v>1736</v>
      </c>
      <c r="E7">
        <v>1568.5</v>
      </c>
      <c r="F7">
        <v>1023</v>
      </c>
      <c r="G7">
        <v>1111.5</v>
      </c>
      <c r="H7">
        <v>682</v>
      </c>
      <c r="I7">
        <v>770</v>
      </c>
      <c r="J7" s="4">
        <f>C7/B7</f>
        <v>0.98984468339307052</v>
      </c>
      <c r="K7" s="5">
        <f>E7/D7</f>
        <v>0.90351382488479259</v>
      </c>
      <c r="L7" s="5">
        <f>G7/F7</f>
        <v>1.0865102639296187</v>
      </c>
      <c r="M7" s="6">
        <f>I7/H7</f>
        <v>1.1290322580645162</v>
      </c>
      <c r="N7" s="3">
        <f>C7+G7</f>
        <v>3044.666666666667</v>
      </c>
      <c r="O7" s="1">
        <f>E7+I7</f>
        <v>2338.5</v>
      </c>
      <c r="P7" s="1">
        <f>N7+O7</f>
        <v>5383.166666666667</v>
      </c>
      <c r="Q7" s="43">
        <v>700</v>
      </c>
      <c r="R7" s="31">
        <f t="shared" ref="R7:R21" si="8">N7/Q7</f>
        <v>4.3495238095238102</v>
      </c>
      <c r="S7" s="31">
        <f t="shared" si="6"/>
        <v>3.3407142857142857</v>
      </c>
      <c r="T7" s="30">
        <f t="shared" si="7"/>
        <v>7.6902380952380955</v>
      </c>
      <c r="U7" s="2" t="s">
        <v>28</v>
      </c>
      <c r="V7" s="4">
        <v>1.009084656084656</v>
      </c>
      <c r="W7" s="5">
        <v>0.88898809523809519</v>
      </c>
      <c r="X7" s="5">
        <v>1.0888888888888888</v>
      </c>
      <c r="Y7" s="6">
        <v>1.1000000000000001</v>
      </c>
      <c r="Z7" s="31">
        <v>4.1403190013869624</v>
      </c>
      <c r="AA7" s="31">
        <v>3.0783633841886271</v>
      </c>
      <c r="AB7" s="30">
        <v>7.2186823855755895</v>
      </c>
    </row>
    <row r="8" spans="1:28" x14ac:dyDescent="0.35">
      <c r="A8" s="2" t="s">
        <v>20</v>
      </c>
      <c r="B8">
        <v>1953</v>
      </c>
      <c r="C8">
        <v>1827.5</v>
      </c>
      <c r="D8">
        <v>1813.5</v>
      </c>
      <c r="E8">
        <v>1401.5833333333333</v>
      </c>
      <c r="F8">
        <v>1364</v>
      </c>
      <c r="G8">
        <v>1342</v>
      </c>
      <c r="H8">
        <v>1364</v>
      </c>
      <c r="I8">
        <v>1375</v>
      </c>
      <c r="J8" s="4">
        <f>C8/B8</f>
        <v>0.93573988735279057</v>
      </c>
      <c r="K8" s="5">
        <f t="shared" ref="K8:K21" si="9">E8/D8</f>
        <v>0.7728609502803051</v>
      </c>
      <c r="L8" s="5">
        <f t="shared" ref="L8:L21" si="10">G8/F8</f>
        <v>0.9838709677419355</v>
      </c>
      <c r="M8" s="6">
        <f t="shared" ref="M8:M21" si="11">I8/H8</f>
        <v>1.0080645161290323</v>
      </c>
      <c r="N8" s="3">
        <f>C8+G8</f>
        <v>3169.5</v>
      </c>
      <c r="O8" s="1">
        <f>E8+I8</f>
        <v>2776.583333333333</v>
      </c>
      <c r="P8" s="2">
        <f>N8+O8</f>
        <v>5946.083333333333</v>
      </c>
      <c r="Q8" s="43">
        <v>929</v>
      </c>
      <c r="R8" s="31">
        <f t="shared" si="8"/>
        <v>3.4117330462863293</v>
      </c>
      <c r="S8" s="31">
        <f t="shared" si="6"/>
        <v>2.9887872264083239</v>
      </c>
      <c r="T8" s="30">
        <f t="shared" si="7"/>
        <v>6.4005202726946537</v>
      </c>
      <c r="U8" s="1" t="s">
        <v>20</v>
      </c>
      <c r="V8" s="4">
        <v>0.9556878306878307</v>
      </c>
      <c r="W8" s="5">
        <v>0.81282051282051282</v>
      </c>
      <c r="X8" s="5">
        <v>0.93333333333333335</v>
      </c>
      <c r="Y8" s="6">
        <v>1.0007575757575757</v>
      </c>
      <c r="Z8" s="31">
        <v>3.4762585812356979</v>
      </c>
      <c r="AA8" s="31">
        <v>3.1435926773455378</v>
      </c>
      <c r="AB8" s="30">
        <v>6.6198512585812361</v>
      </c>
    </row>
    <row r="9" spans="1:28" x14ac:dyDescent="0.35">
      <c r="A9" s="2" t="s">
        <v>10</v>
      </c>
      <c r="B9">
        <v>2325</v>
      </c>
      <c r="C9">
        <v>2413</v>
      </c>
      <c r="D9">
        <v>372</v>
      </c>
      <c r="E9">
        <v>218</v>
      </c>
      <c r="F9">
        <v>1705</v>
      </c>
      <c r="G9">
        <v>2123</v>
      </c>
      <c r="H9">
        <v>341</v>
      </c>
      <c r="I9">
        <v>209</v>
      </c>
      <c r="J9" s="4">
        <f>C9/B9</f>
        <v>1.0378494623655914</v>
      </c>
      <c r="K9" s="5">
        <f t="shared" ref="K9" si="12">E9/D9</f>
        <v>0.58602150537634412</v>
      </c>
      <c r="L9" s="5">
        <f t="shared" ref="L9" si="13">G9/F9</f>
        <v>1.2451612903225806</v>
      </c>
      <c r="M9" s="6">
        <f t="shared" ref="M9" si="14">I9/H9</f>
        <v>0.61290322580645162</v>
      </c>
      <c r="N9" s="3">
        <f t="shared" ref="N9" si="15">C9+G9</f>
        <v>4536</v>
      </c>
      <c r="O9" s="1">
        <f t="shared" ref="O9" si="16">E9+I9</f>
        <v>427</v>
      </c>
      <c r="P9" s="1">
        <f t="shared" ref="P9" si="17">N9+O9</f>
        <v>4963</v>
      </c>
      <c r="Q9" s="43">
        <v>174</v>
      </c>
      <c r="R9" s="31">
        <f t="shared" si="8"/>
        <v>26.068965517241381</v>
      </c>
      <c r="S9" s="31">
        <f t="shared" si="6"/>
        <v>2.4540229885057472</v>
      </c>
      <c r="T9" s="30">
        <f t="shared" si="7"/>
        <v>28.522988505747126</v>
      </c>
      <c r="U9" s="2" t="s">
        <v>10</v>
      </c>
      <c r="V9" s="4">
        <v>1.0156311111111112</v>
      </c>
      <c r="W9" s="5">
        <v>0.4236111111111111</v>
      </c>
      <c r="X9" s="5">
        <v>1.2268181818181818</v>
      </c>
      <c r="Y9" s="6">
        <v>0.34924242424242424</v>
      </c>
      <c r="Z9" s="31">
        <v>29.516575342465753</v>
      </c>
      <c r="AA9" s="31">
        <v>1.8339041095890412</v>
      </c>
      <c r="AB9" s="30">
        <v>31.350479452054795</v>
      </c>
    </row>
    <row r="10" spans="1:28" x14ac:dyDescent="0.35">
      <c r="A10" s="2" t="s">
        <v>27</v>
      </c>
      <c r="B10">
        <v>1953</v>
      </c>
      <c r="C10">
        <v>1749.0166666666667</v>
      </c>
      <c r="D10">
        <v>1658.5</v>
      </c>
      <c r="E10">
        <v>1456.7333333333333</v>
      </c>
      <c r="F10">
        <v>1364</v>
      </c>
      <c r="G10">
        <v>1329.25</v>
      </c>
      <c r="H10">
        <v>1023</v>
      </c>
      <c r="I10">
        <v>1029.5</v>
      </c>
      <c r="J10" s="4">
        <f t="shared" ref="J10:J21" si="18">C10/B10</f>
        <v>0.89555384877965527</v>
      </c>
      <c r="K10" s="5">
        <f t="shared" si="9"/>
        <v>0.87834388503667971</v>
      </c>
      <c r="L10" s="5">
        <f t="shared" si="10"/>
        <v>0.97452346041055715</v>
      </c>
      <c r="M10" s="6">
        <f t="shared" si="11"/>
        <v>1.0063538611925709</v>
      </c>
      <c r="N10" s="3">
        <f>C10+G10</f>
        <v>3078.2666666666664</v>
      </c>
      <c r="O10" s="1">
        <f>E10+I10</f>
        <v>2486.2333333333336</v>
      </c>
      <c r="P10" s="1">
        <f>N10+O10</f>
        <v>5564.5</v>
      </c>
      <c r="Q10" s="43">
        <v>821</v>
      </c>
      <c r="R10" s="31">
        <f t="shared" si="8"/>
        <v>3.7494112870483147</v>
      </c>
      <c r="S10" s="31">
        <f t="shared" si="6"/>
        <v>3.0282988225740968</v>
      </c>
      <c r="T10" s="30">
        <f t="shared" si="7"/>
        <v>6.7777101096224115</v>
      </c>
      <c r="U10" s="2" t="s">
        <v>27</v>
      </c>
      <c r="V10" s="4">
        <v>0.93486772486772496</v>
      </c>
      <c r="W10" s="5">
        <v>0.89967601246105922</v>
      </c>
      <c r="X10" s="5">
        <v>0.94299242424242424</v>
      </c>
      <c r="Y10" s="6">
        <v>1.0467171717171717</v>
      </c>
      <c r="Z10" s="31">
        <v>3.695276073619632</v>
      </c>
      <c r="AA10" s="31">
        <v>3.0432269938650305</v>
      </c>
      <c r="AB10" s="30">
        <v>6.7385030674846629</v>
      </c>
    </row>
    <row r="11" spans="1:28" customFormat="1" x14ac:dyDescent="0.35">
      <c r="A11" s="2" t="s">
        <v>9</v>
      </c>
      <c r="B11">
        <v>1302</v>
      </c>
      <c r="C11">
        <v>1210.5</v>
      </c>
      <c r="D11">
        <v>1441.5</v>
      </c>
      <c r="E11">
        <v>1201.4166666666665</v>
      </c>
      <c r="F11">
        <v>1023</v>
      </c>
      <c r="G11">
        <v>1022.25</v>
      </c>
      <c r="H11">
        <v>1023</v>
      </c>
      <c r="I11">
        <v>979</v>
      </c>
      <c r="J11" s="4">
        <f>C11/B11</f>
        <v>0.92972350230414746</v>
      </c>
      <c r="K11" s="5">
        <f t="shared" si="9"/>
        <v>0.83344895363625837</v>
      </c>
      <c r="L11" s="5">
        <f t="shared" si="10"/>
        <v>0.99926686217008798</v>
      </c>
      <c r="M11" s="6">
        <f t="shared" si="11"/>
        <v>0.956989247311828</v>
      </c>
      <c r="N11" s="3">
        <f t="shared" ref="N11:N16" si="19">C11+G11</f>
        <v>2232.75</v>
      </c>
      <c r="O11" s="1">
        <f t="shared" ref="O11:O13" si="20">E11+I11</f>
        <v>2180.4166666666665</v>
      </c>
      <c r="P11" s="1">
        <f t="shared" ref="P11:P21" si="21">N11+O11</f>
        <v>4413.1666666666661</v>
      </c>
      <c r="Q11" s="43">
        <v>641</v>
      </c>
      <c r="R11" s="31">
        <f t="shared" si="8"/>
        <v>3.4832293291731671</v>
      </c>
      <c r="S11" s="31">
        <f t="shared" si="6"/>
        <v>3.4015860634425374</v>
      </c>
      <c r="T11" s="30">
        <f t="shared" si="7"/>
        <v>6.8848153926157041</v>
      </c>
      <c r="U11" s="2" t="s">
        <v>9</v>
      </c>
      <c r="V11" s="4">
        <v>0.9376984126984127</v>
      </c>
      <c r="W11" s="5">
        <v>0.75650896057347661</v>
      </c>
      <c r="X11" s="5">
        <v>0.95656565656565662</v>
      </c>
      <c r="Y11" s="6">
        <v>0.80151515151515151</v>
      </c>
      <c r="Z11" s="31">
        <v>3.9934333958724202</v>
      </c>
      <c r="AA11" s="31">
        <v>3.4687242026266416</v>
      </c>
      <c r="AB11" s="30">
        <v>7.4621575984990614</v>
      </c>
    </row>
    <row r="12" spans="1:28" x14ac:dyDescent="0.35">
      <c r="A12" s="2" t="s">
        <v>22</v>
      </c>
      <c r="B12">
        <v>1953</v>
      </c>
      <c r="C12">
        <v>1761.9666666666667</v>
      </c>
      <c r="D12">
        <v>1813.5</v>
      </c>
      <c r="E12">
        <v>1544.8833333333334</v>
      </c>
      <c r="F12">
        <v>1364</v>
      </c>
      <c r="G12">
        <v>1354.5</v>
      </c>
      <c r="H12">
        <v>1364</v>
      </c>
      <c r="I12">
        <v>1350.75</v>
      </c>
      <c r="J12" s="4">
        <f t="shared" si="18"/>
        <v>0.90218467315241513</v>
      </c>
      <c r="K12" s="5">
        <f t="shared" si="9"/>
        <v>0.85187942284716489</v>
      </c>
      <c r="L12" s="5">
        <f t="shared" si="10"/>
        <v>0.99303519061583578</v>
      </c>
      <c r="M12" s="6">
        <f t="shared" si="11"/>
        <v>0.99028592375366564</v>
      </c>
      <c r="N12" s="3">
        <f t="shared" si="19"/>
        <v>3116.4666666666667</v>
      </c>
      <c r="O12" s="1">
        <f t="shared" si="20"/>
        <v>2895.6333333333332</v>
      </c>
      <c r="P12" s="1">
        <f t="shared" si="21"/>
        <v>6012.1</v>
      </c>
      <c r="Q12" s="43">
        <v>918</v>
      </c>
      <c r="R12" s="31">
        <f t="shared" si="8"/>
        <v>3.3948438634713143</v>
      </c>
      <c r="S12" s="31">
        <f t="shared" si="6"/>
        <v>3.1542846768336963</v>
      </c>
      <c r="T12" s="30">
        <f t="shared" si="7"/>
        <v>6.549128540305011</v>
      </c>
      <c r="U12" s="2" t="s">
        <v>22</v>
      </c>
      <c r="V12" s="4">
        <v>0.97566137566137567</v>
      </c>
      <c r="W12" s="5">
        <v>0.78229059829059833</v>
      </c>
      <c r="X12" s="5">
        <v>0.9676136363636364</v>
      </c>
      <c r="Y12" s="6">
        <v>0.97329545454545452</v>
      </c>
      <c r="Z12" s="31">
        <v>3.5428490351872872</v>
      </c>
      <c r="AA12" s="31">
        <v>3.0166515323496026</v>
      </c>
      <c r="AB12" s="30">
        <v>6.5595005675368903</v>
      </c>
    </row>
    <row r="13" spans="1:28" x14ac:dyDescent="0.35">
      <c r="A13" s="2" t="s">
        <v>24</v>
      </c>
      <c r="B13">
        <v>976.5</v>
      </c>
      <c r="C13">
        <v>959.5</v>
      </c>
      <c r="D13">
        <v>1069.5</v>
      </c>
      <c r="E13">
        <v>649.89999999999986</v>
      </c>
      <c r="F13">
        <v>682</v>
      </c>
      <c r="G13">
        <v>683.5</v>
      </c>
      <c r="H13">
        <v>341</v>
      </c>
      <c r="I13">
        <v>341.25</v>
      </c>
      <c r="J13" s="4">
        <f t="shared" si="18"/>
        <v>0.98259088581669229</v>
      </c>
      <c r="K13" s="5">
        <f t="shared" si="9"/>
        <v>0.60766713417484797</v>
      </c>
      <c r="L13" s="5">
        <f t="shared" si="10"/>
        <v>1.0021994134897361</v>
      </c>
      <c r="M13" s="6">
        <f t="shared" si="11"/>
        <v>1.000733137829912</v>
      </c>
      <c r="N13" s="3">
        <f t="shared" si="19"/>
        <v>1643</v>
      </c>
      <c r="O13" s="1">
        <f t="shared" si="20"/>
        <v>991.14999999999986</v>
      </c>
      <c r="P13" s="1">
        <f t="shared" si="21"/>
        <v>2634.1499999999996</v>
      </c>
      <c r="Q13" s="43">
        <v>385</v>
      </c>
      <c r="R13" s="31">
        <f t="shared" si="8"/>
        <v>4.267532467532468</v>
      </c>
      <c r="S13" s="31">
        <f t="shared" si="6"/>
        <v>2.574415584415584</v>
      </c>
      <c r="T13" s="30">
        <f t="shared" si="7"/>
        <v>6.8419480519480507</v>
      </c>
      <c r="U13" s="2" t="s">
        <v>24</v>
      </c>
      <c r="V13" s="4">
        <v>1.0089947089947089</v>
      </c>
      <c r="W13" s="5">
        <v>0.63212560386473426</v>
      </c>
      <c r="X13" s="5">
        <v>1.0011363636363637</v>
      </c>
      <c r="Y13" s="6">
        <v>1</v>
      </c>
      <c r="Z13" s="31">
        <v>4.4347527472527473</v>
      </c>
      <c r="AA13" s="31">
        <v>2.7039835164835164</v>
      </c>
      <c r="AB13" s="30">
        <v>7.1387362637362637</v>
      </c>
    </row>
    <row r="14" spans="1:28" x14ac:dyDescent="0.35">
      <c r="A14" s="2" t="s">
        <v>11</v>
      </c>
      <c r="B14">
        <v>2712.5</v>
      </c>
      <c r="C14">
        <v>2384.27</v>
      </c>
      <c r="D14">
        <v>775</v>
      </c>
      <c r="E14">
        <v>613</v>
      </c>
      <c r="F14">
        <v>2325</v>
      </c>
      <c r="G14">
        <v>2099.42</v>
      </c>
      <c r="H14">
        <v>775</v>
      </c>
      <c r="I14">
        <v>600</v>
      </c>
      <c r="J14" s="4">
        <f t="shared" si="18"/>
        <v>0.87899354838709676</v>
      </c>
      <c r="K14" s="5">
        <f t="shared" si="9"/>
        <v>0.79096774193548391</v>
      </c>
      <c r="L14" s="5">
        <f t="shared" si="10"/>
        <v>0.90297634408602157</v>
      </c>
      <c r="M14" s="6">
        <f t="shared" si="11"/>
        <v>0.77419354838709675</v>
      </c>
      <c r="N14" s="3">
        <f t="shared" si="19"/>
        <v>4483.6900000000005</v>
      </c>
      <c r="O14" s="1">
        <f>E14+I14</f>
        <v>1213</v>
      </c>
      <c r="P14" s="1">
        <f t="shared" si="21"/>
        <v>5696.6900000000005</v>
      </c>
      <c r="Q14" s="48">
        <v>699</v>
      </c>
      <c r="R14" s="31">
        <f t="shared" si="8"/>
        <v>6.4144349070100146</v>
      </c>
      <c r="S14" s="31">
        <f t="shared" si="6"/>
        <v>1.7353361945636623</v>
      </c>
      <c r="T14" s="30">
        <f t="shared" si="7"/>
        <v>8.1497711015736769</v>
      </c>
      <c r="U14" s="2" t="s">
        <v>11</v>
      </c>
      <c r="V14" s="4">
        <v>1.1408294930875575</v>
      </c>
      <c r="W14" s="5">
        <v>0.88838709677419359</v>
      </c>
      <c r="X14" s="5">
        <v>0.97663225806451615</v>
      </c>
      <c r="Y14" s="6">
        <v>0.91612903225806452</v>
      </c>
      <c r="Z14" s="31">
        <v>10.357471042471042</v>
      </c>
      <c r="AA14" s="31">
        <v>2.6998069498069497</v>
      </c>
      <c r="AB14" s="30">
        <v>13.057277992277992</v>
      </c>
    </row>
    <row r="15" spans="1:28" customFormat="1" x14ac:dyDescent="0.35">
      <c r="A15" s="29" t="s">
        <v>12</v>
      </c>
      <c r="B15">
        <v>1953</v>
      </c>
      <c r="C15">
        <v>1761.8833333333334</v>
      </c>
      <c r="D15">
        <v>1364</v>
      </c>
      <c r="E15">
        <v>1162.75</v>
      </c>
      <c r="F15">
        <v>1364</v>
      </c>
      <c r="G15">
        <v>1299</v>
      </c>
      <c r="H15">
        <v>1023</v>
      </c>
      <c r="I15">
        <v>990</v>
      </c>
      <c r="J15" s="4">
        <f t="shared" si="18"/>
        <v>0.90214200375490705</v>
      </c>
      <c r="K15" s="5">
        <f t="shared" si="9"/>
        <v>0.85245601173020524</v>
      </c>
      <c r="L15" s="5">
        <f t="shared" si="10"/>
        <v>0.95234604105571852</v>
      </c>
      <c r="M15" s="6">
        <f t="shared" si="11"/>
        <v>0.967741935483871</v>
      </c>
      <c r="N15" s="3">
        <f t="shared" si="19"/>
        <v>3060.8833333333332</v>
      </c>
      <c r="O15" s="1">
        <f t="shared" ref="O15:O21" si="22">E15+I15</f>
        <v>2152.75</v>
      </c>
      <c r="P15" s="1">
        <f t="shared" si="21"/>
        <v>5213.6333333333332</v>
      </c>
      <c r="Q15" s="43">
        <v>695</v>
      </c>
      <c r="R15" s="31">
        <f t="shared" si="8"/>
        <v>4.4041486810551556</v>
      </c>
      <c r="S15" s="31">
        <f t="shared" si="6"/>
        <v>3.0974820143884894</v>
      </c>
      <c r="T15" s="30">
        <f t="shared" si="7"/>
        <v>7.5016306954436445</v>
      </c>
      <c r="U15" s="2" t="s">
        <v>12</v>
      </c>
      <c r="V15" s="4">
        <v>0.9367619047619048</v>
      </c>
      <c r="W15" s="5">
        <v>0.82156818181818181</v>
      </c>
      <c r="X15" s="5">
        <v>0.96212121212121215</v>
      </c>
      <c r="Y15" s="6">
        <v>1.1000000000000001</v>
      </c>
      <c r="Z15" s="31">
        <v>3.868295165394402</v>
      </c>
      <c r="AA15" s="31">
        <v>2.7652290076335881</v>
      </c>
      <c r="AB15" s="30">
        <v>6.6335241730279906</v>
      </c>
    </row>
    <row r="16" spans="1:28" x14ac:dyDescent="0.35">
      <c r="A16" s="2" t="s">
        <v>13</v>
      </c>
      <c r="B16">
        <v>1953</v>
      </c>
      <c r="C16">
        <v>1894.9999999999998</v>
      </c>
      <c r="D16">
        <v>1674</v>
      </c>
      <c r="E16">
        <v>1542</v>
      </c>
      <c r="F16">
        <v>1364</v>
      </c>
      <c r="G16">
        <v>1358</v>
      </c>
      <c r="H16">
        <v>1023</v>
      </c>
      <c r="I16">
        <v>1017.25</v>
      </c>
      <c r="J16" s="4">
        <f t="shared" si="18"/>
        <v>0.97030209933435729</v>
      </c>
      <c r="K16" s="5">
        <f t="shared" si="9"/>
        <v>0.92114695340501795</v>
      </c>
      <c r="L16" s="5">
        <f t="shared" si="10"/>
        <v>0.99560117302052786</v>
      </c>
      <c r="M16" s="6">
        <f t="shared" si="11"/>
        <v>0.99437927663734116</v>
      </c>
      <c r="N16" s="3">
        <f t="shared" si="19"/>
        <v>3253</v>
      </c>
      <c r="O16" s="1">
        <f t="shared" si="22"/>
        <v>2559.25</v>
      </c>
      <c r="P16" s="1">
        <f t="shared" si="21"/>
        <v>5812.25</v>
      </c>
      <c r="Q16" s="43">
        <v>909</v>
      </c>
      <c r="R16" s="31">
        <f t="shared" si="8"/>
        <v>3.5786578657865786</v>
      </c>
      <c r="S16" s="31">
        <f t="shared" si="6"/>
        <v>2.8154565456545653</v>
      </c>
      <c r="T16" s="30">
        <f t="shared" si="7"/>
        <v>6.3941144114411443</v>
      </c>
      <c r="U16" s="29" t="s">
        <v>13</v>
      </c>
      <c r="V16" s="4">
        <v>0.99162433862433863</v>
      </c>
      <c r="W16" s="5">
        <v>0.89398148148148149</v>
      </c>
      <c r="X16" s="5">
        <v>0.99905303030303028</v>
      </c>
      <c r="Y16" s="6">
        <v>1.3146464646464646</v>
      </c>
      <c r="Z16" s="31">
        <v>3.7344093567251462</v>
      </c>
      <c r="AA16" s="31">
        <v>3.2160818713450294</v>
      </c>
      <c r="AB16" s="30">
        <v>6.9504912280701756</v>
      </c>
    </row>
    <row r="17" spans="1:28" x14ac:dyDescent="0.35">
      <c r="A17" s="2" t="s">
        <v>14</v>
      </c>
      <c r="B17">
        <v>1209</v>
      </c>
      <c r="C17">
        <v>1156.8333333333335</v>
      </c>
      <c r="D17">
        <v>976.5</v>
      </c>
      <c r="E17">
        <v>817.75</v>
      </c>
      <c r="F17">
        <v>682</v>
      </c>
      <c r="G17">
        <v>682</v>
      </c>
      <c r="H17">
        <v>682</v>
      </c>
      <c r="I17">
        <v>682</v>
      </c>
      <c r="J17" s="4">
        <f>C17/B17</f>
        <v>0.9568513923352634</v>
      </c>
      <c r="K17" s="5">
        <f>E17/D17</f>
        <v>0.83742959549411167</v>
      </c>
      <c r="L17" s="5">
        <f>G17/F17</f>
        <v>1</v>
      </c>
      <c r="M17" s="6">
        <f>I17/H17</f>
        <v>1</v>
      </c>
      <c r="N17" s="3">
        <f>C17+G17</f>
        <v>1838.8333333333335</v>
      </c>
      <c r="O17" s="1">
        <f>E17+I17</f>
        <v>1499.75</v>
      </c>
      <c r="P17" s="1">
        <f>N17+O17</f>
        <v>3338.5833333333335</v>
      </c>
      <c r="Q17" s="43">
        <v>526</v>
      </c>
      <c r="R17" s="31">
        <f t="shared" si="8"/>
        <v>3.495880861850444</v>
      </c>
      <c r="S17" s="31">
        <f t="shared" si="6"/>
        <v>2.8512357414448668</v>
      </c>
      <c r="T17" s="30">
        <f t="shared" si="7"/>
        <v>6.3471166032953112</v>
      </c>
      <c r="U17" s="2" t="s">
        <v>14</v>
      </c>
      <c r="V17" s="4">
        <v>0.96388888888888891</v>
      </c>
      <c r="W17" s="5">
        <v>0.81587301587301586</v>
      </c>
      <c r="X17" s="5">
        <v>1.0007575757575757</v>
      </c>
      <c r="Y17" s="6">
        <v>1</v>
      </c>
      <c r="Z17" s="31">
        <v>3.7411087866108788</v>
      </c>
      <c r="AA17" s="47">
        <v>2.993723849372385</v>
      </c>
      <c r="AB17" s="30">
        <v>6.7348326359832633</v>
      </c>
    </row>
    <row r="18" spans="1:28" x14ac:dyDescent="0.35">
      <c r="A18" s="2" t="s">
        <v>25</v>
      </c>
      <c r="B18">
        <v>837</v>
      </c>
      <c r="C18">
        <v>832.5</v>
      </c>
      <c r="D18">
        <v>372</v>
      </c>
      <c r="E18">
        <v>313.75</v>
      </c>
      <c r="F18">
        <v>682</v>
      </c>
      <c r="G18">
        <v>682</v>
      </c>
      <c r="H18">
        <v>341</v>
      </c>
      <c r="I18">
        <v>137.25</v>
      </c>
      <c r="J18" s="4">
        <f t="shared" si="18"/>
        <v>0.9946236559139785</v>
      </c>
      <c r="K18" s="5">
        <f t="shared" si="9"/>
        <v>0.84341397849462363</v>
      </c>
      <c r="L18" s="5">
        <f t="shared" si="10"/>
        <v>1</v>
      </c>
      <c r="M18" s="6">
        <f>I18/H18</f>
        <v>0.40249266862170086</v>
      </c>
      <c r="N18" s="3">
        <f t="shared" ref="N18:N21" si="23">C18+G18</f>
        <v>1514.5</v>
      </c>
      <c r="O18" s="1">
        <f t="shared" si="22"/>
        <v>451</v>
      </c>
      <c r="P18" s="1">
        <f t="shared" si="21"/>
        <v>1965.5</v>
      </c>
      <c r="Q18" s="43">
        <v>177</v>
      </c>
      <c r="R18" s="31">
        <f t="shared" si="8"/>
        <v>8.5564971751412422</v>
      </c>
      <c r="S18" s="31">
        <f t="shared" si="6"/>
        <v>2.5480225988700567</v>
      </c>
      <c r="T18" s="30">
        <f t="shared" si="7"/>
        <v>11.104519774011299</v>
      </c>
      <c r="U18" s="2" t="s">
        <v>25</v>
      </c>
      <c r="V18" s="4">
        <v>0.90061728395061724</v>
      </c>
      <c r="W18" s="5">
        <v>0.53125</v>
      </c>
      <c r="X18" s="5">
        <v>0.8666666666666667</v>
      </c>
      <c r="Y18" s="6">
        <v>0.2794848484848485</v>
      </c>
      <c r="Z18" s="31">
        <v>9.8598484848484844</v>
      </c>
      <c r="AA18" s="31">
        <v>2.1475757575757579</v>
      </c>
      <c r="AB18" s="30">
        <v>12.007424242424243</v>
      </c>
    </row>
    <row r="19" spans="1:28" customFormat="1" x14ac:dyDescent="0.35">
      <c r="A19" s="2" t="s">
        <v>21</v>
      </c>
      <c r="B19">
        <v>837</v>
      </c>
      <c r="C19">
        <v>714</v>
      </c>
      <c r="D19" s="45">
        <v>0</v>
      </c>
      <c r="E19" s="45">
        <v>0</v>
      </c>
      <c r="F19">
        <v>682</v>
      </c>
      <c r="G19">
        <v>713</v>
      </c>
      <c r="H19" s="45">
        <v>0</v>
      </c>
      <c r="I19" s="45">
        <v>0</v>
      </c>
      <c r="J19" s="4">
        <f>C19/B19</f>
        <v>0.8530465949820788</v>
      </c>
      <c r="K19" s="45" t="s">
        <v>30</v>
      </c>
      <c r="L19" s="5">
        <f t="shared" si="10"/>
        <v>1.0454545454545454</v>
      </c>
      <c r="M19" s="44" t="s">
        <v>30</v>
      </c>
      <c r="N19" s="3">
        <f t="shared" si="23"/>
        <v>1427</v>
      </c>
      <c r="O19" s="44" t="s">
        <v>30</v>
      </c>
      <c r="P19" s="1">
        <f>N19</f>
        <v>1427</v>
      </c>
      <c r="Q19" s="43">
        <v>75</v>
      </c>
      <c r="R19" s="31">
        <f t="shared" si="8"/>
        <v>19.026666666666667</v>
      </c>
      <c r="S19" s="44" t="s">
        <v>30</v>
      </c>
      <c r="T19" s="30">
        <f t="shared" si="7"/>
        <v>19.026666666666667</v>
      </c>
      <c r="U19" s="2" t="s">
        <v>21</v>
      </c>
      <c r="V19" s="4">
        <v>0.83518518518518514</v>
      </c>
      <c r="W19" s="1" t="s">
        <v>30</v>
      </c>
      <c r="X19" s="5">
        <v>1.0454545454545454</v>
      </c>
      <c r="Y19" s="1" t="s">
        <v>30</v>
      </c>
      <c r="Z19" s="31">
        <v>35.960526315789473</v>
      </c>
      <c r="AA19" s="31" t="s">
        <v>30</v>
      </c>
      <c r="AB19" s="30">
        <v>35.960526315789473</v>
      </c>
    </row>
    <row r="20" spans="1:28" x14ac:dyDescent="0.35">
      <c r="A20" s="2" t="s">
        <v>26</v>
      </c>
      <c r="B20">
        <v>2697</v>
      </c>
      <c r="C20">
        <v>2507.6333333333328</v>
      </c>
      <c r="D20">
        <v>1441.5</v>
      </c>
      <c r="E20">
        <v>1138.8833333333325</v>
      </c>
      <c r="F20">
        <v>2046</v>
      </c>
      <c r="G20">
        <v>2029.9666666666667</v>
      </c>
      <c r="H20">
        <v>1023</v>
      </c>
      <c r="I20">
        <v>966.68333333333351</v>
      </c>
      <c r="J20" s="4">
        <f t="shared" si="18"/>
        <v>0.92978618217772813</v>
      </c>
      <c r="K20" s="5">
        <f t="shared" si="9"/>
        <v>0.79006821597872534</v>
      </c>
      <c r="L20" s="5">
        <f t="shared" si="10"/>
        <v>0.99216357119582932</v>
      </c>
      <c r="M20" s="6">
        <f t="shared" si="11"/>
        <v>0.94494949494949509</v>
      </c>
      <c r="N20" s="3">
        <f t="shared" si="23"/>
        <v>4537.5999999999995</v>
      </c>
      <c r="O20" s="1">
        <f t="shared" si="22"/>
        <v>2105.5666666666662</v>
      </c>
      <c r="P20" s="1">
        <f t="shared" si="21"/>
        <v>6643.1666666666661</v>
      </c>
      <c r="Q20" s="43">
        <v>790</v>
      </c>
      <c r="R20" s="31">
        <f t="shared" si="8"/>
        <v>5.7437974683544297</v>
      </c>
      <c r="S20" s="31">
        <f t="shared" si="6"/>
        <v>2.6652742616033747</v>
      </c>
      <c r="T20" s="30">
        <f t="shared" si="7"/>
        <v>8.4090717299578053</v>
      </c>
      <c r="U20" s="2" t="s">
        <v>26</v>
      </c>
      <c r="V20" s="4">
        <v>0.94070114942528738</v>
      </c>
      <c r="W20" s="5">
        <v>0.76281720430107536</v>
      </c>
      <c r="X20" s="5">
        <v>1.0116161616161616</v>
      </c>
      <c r="Y20" s="6">
        <v>0.95363636363636362</v>
      </c>
      <c r="Z20" s="46">
        <v>5.9522429906542049</v>
      </c>
      <c r="AA20" s="31">
        <v>2.6812149532710281</v>
      </c>
      <c r="AB20" s="30">
        <v>8.633457943925233</v>
      </c>
    </row>
    <row r="21" spans="1:28" ht="15" thickBot="1" x14ac:dyDescent="0.4">
      <c r="A21" s="2" t="s">
        <v>15</v>
      </c>
      <c r="B21">
        <v>1473</v>
      </c>
      <c r="C21">
        <v>1036</v>
      </c>
      <c r="D21">
        <v>493</v>
      </c>
      <c r="E21">
        <v>276</v>
      </c>
      <c r="F21">
        <v>1023</v>
      </c>
      <c r="G21">
        <v>1055</v>
      </c>
      <c r="H21">
        <v>341</v>
      </c>
      <c r="I21">
        <v>333.5</v>
      </c>
      <c r="J21" s="4">
        <f t="shared" si="18"/>
        <v>0.70332654446707399</v>
      </c>
      <c r="K21" s="5">
        <f t="shared" si="9"/>
        <v>0.55983772819472621</v>
      </c>
      <c r="L21" s="5">
        <f t="shared" si="10"/>
        <v>1.0312805474095796</v>
      </c>
      <c r="M21" s="6">
        <f t="shared" si="11"/>
        <v>0.97800586510263932</v>
      </c>
      <c r="N21" s="3">
        <f t="shared" si="23"/>
        <v>2091</v>
      </c>
      <c r="O21" s="1">
        <f t="shared" si="22"/>
        <v>609.5</v>
      </c>
      <c r="P21" s="1">
        <f t="shared" si="21"/>
        <v>2700.5</v>
      </c>
      <c r="Q21" s="43">
        <v>229</v>
      </c>
      <c r="R21" s="31">
        <f t="shared" si="8"/>
        <v>9.1310043668122276</v>
      </c>
      <c r="S21" s="31">
        <f t="shared" si="6"/>
        <v>2.6615720524017465</v>
      </c>
      <c r="T21" s="30">
        <f t="shared" si="7"/>
        <v>11.792576419213974</v>
      </c>
      <c r="U21" s="2" t="s">
        <v>15</v>
      </c>
      <c r="V21" s="4">
        <v>0.80020920502092052</v>
      </c>
      <c r="W21" s="5">
        <v>0.64864864864864868</v>
      </c>
      <c r="X21" s="5">
        <v>1.0843434343434344</v>
      </c>
      <c r="Y21" s="6">
        <v>0.76363636363636367</v>
      </c>
      <c r="Z21" s="36">
        <v>8.542307692307693</v>
      </c>
      <c r="AA21" s="37">
        <v>2.1692307692307691</v>
      </c>
      <c r="AB21" s="38">
        <v>10.711538461538462</v>
      </c>
    </row>
    <row r="22" spans="1:28" ht="15" thickTop="1" x14ac:dyDescent="0.35">
      <c r="A22" s="21" t="s">
        <v>2</v>
      </c>
      <c r="B22" s="32">
        <f t="shared" ref="B22:I22" si="24">SUM(B5:B21)</f>
        <v>29993</v>
      </c>
      <c r="C22" s="32">
        <f t="shared" si="24"/>
        <v>27389.77</v>
      </c>
      <c r="D22" s="32">
        <f t="shared" si="24"/>
        <v>19883.5</v>
      </c>
      <c r="E22" s="21">
        <f t="shared" si="24"/>
        <v>16254.633333333333</v>
      </c>
      <c r="F22" s="21">
        <f t="shared" si="24"/>
        <v>21762</v>
      </c>
      <c r="G22" s="32">
        <f t="shared" si="24"/>
        <v>21619.636666666665</v>
      </c>
      <c r="H22" s="21">
        <f t="shared" si="24"/>
        <v>13051</v>
      </c>
      <c r="I22" s="32">
        <f t="shared" si="24"/>
        <v>12520.183333333334</v>
      </c>
      <c r="J22" s="24">
        <f>C22/B22</f>
        <v>0.91320541459673921</v>
      </c>
      <c r="K22" s="25">
        <f>E22/D22</f>
        <v>0.81749356669265139</v>
      </c>
      <c r="L22" s="25">
        <f>G22/F22</f>
        <v>0.99345816867322234</v>
      </c>
      <c r="M22" s="26">
        <f>I22/H22</f>
        <v>0.95932751002477468</v>
      </c>
      <c r="N22" s="22">
        <f>SUM(N5:N21)</f>
        <v>49009.406666666669</v>
      </c>
      <c r="O22" s="23">
        <f>SUM(O5:O21)</f>
        <v>28774.816666666666</v>
      </c>
      <c r="P22" s="23">
        <f>SUM(P5:P21)</f>
        <v>77784.223333333342</v>
      </c>
      <c r="Q22" s="10">
        <f>SUM(Q5:Q21)</f>
        <v>9975</v>
      </c>
      <c r="R22" s="40">
        <f>N22/Q22</f>
        <v>4.9132237259816209</v>
      </c>
      <c r="S22" s="35">
        <f>O22/Q22</f>
        <v>2.8846934001670843</v>
      </c>
      <c r="T22" s="41">
        <f t="shared" ref="T22" si="25">P22/Q22</f>
        <v>7.7979171261487057</v>
      </c>
      <c r="U22" s="21" t="s">
        <v>2</v>
      </c>
      <c r="V22" s="24">
        <v>0.94620222609628524</v>
      </c>
      <c r="W22" s="25">
        <v>0.78245723873682105</v>
      </c>
      <c r="X22" s="25">
        <v>0.98992969396195196</v>
      </c>
      <c r="Y22" s="26">
        <v>0.9591985288483641</v>
      </c>
      <c r="Z22" s="39">
        <v>5.2067555974053139</v>
      </c>
      <c r="AA22" s="39">
        <v>2.9441985771081822</v>
      </c>
      <c r="AB22" s="39">
        <v>8.1509541745134975</v>
      </c>
    </row>
    <row r="23" spans="1:28" x14ac:dyDescent="0.35">
      <c r="A23" s="10"/>
      <c r="B23" s="10"/>
      <c r="C23" s="33"/>
      <c r="D23" s="10"/>
      <c r="E23" s="10"/>
      <c r="F23" s="10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5"/>
      <c r="S23" s="35"/>
      <c r="T23" s="35"/>
      <c r="U23" s="35"/>
      <c r="V23" s="34"/>
      <c r="W23" s="34"/>
      <c r="X23" s="34"/>
      <c r="Y23" s="34"/>
      <c r="Z23" s="35"/>
      <c r="AA23" s="35"/>
      <c r="AB23" s="35"/>
    </row>
    <row r="24" spans="1:28" x14ac:dyDescent="0.35">
      <c r="A24" s="10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9" priority="147" stopIfTrue="1" operator="greaterThan">
      <formula>1.1</formula>
    </cfRule>
  </conditionalFormatting>
  <conditionalFormatting sqref="V9:X9 V19 X19">
    <cfRule type="cellIs" dxfId="8" priority="7" operator="lessThan">
      <formula>0.9</formula>
    </cfRule>
    <cfRule type="cellIs" dxfId="7" priority="8" operator="greaterThan">
      <formula>1.1</formula>
    </cfRule>
  </conditionalFormatting>
  <conditionalFormatting sqref="V5:Y8 J5:M18 J19 L19 J20:M22">
    <cfRule type="cellIs" dxfId="6" priority="100" operator="greaterThan">
      <formula>1.1</formula>
    </cfRule>
  </conditionalFormatting>
  <conditionalFormatting sqref="V5:Y8 J5:M18 V12:Y18 J19 L19 V20:Y21 J20:M22">
    <cfRule type="cellIs" dxfId="5" priority="54" operator="lessThan">
      <formula>0.8</formula>
    </cfRule>
  </conditionalFormatting>
  <conditionalFormatting sqref="V10:Y11">
    <cfRule type="cellIs" dxfId="4" priority="1" operator="lessThan">
      <formula>0.9</formula>
    </cfRule>
  </conditionalFormatting>
  <conditionalFormatting sqref="V10:Y18">
    <cfRule type="cellIs" dxfId="3" priority="2" operator="greaterThan">
      <formula>1.1</formula>
    </cfRule>
  </conditionalFormatting>
  <conditionalFormatting sqref="V20:Y23">
    <cfRule type="cellIs" dxfId="2" priority="10" operator="greaterThan">
      <formula>1.1</formula>
    </cfRule>
  </conditionalFormatting>
  <conditionalFormatting sqref="V22:Y22">
    <cfRule type="cellIs" dxfId="1" priority="9" operator="lessThan">
      <formula>0.9</formula>
    </cfRule>
    <cfRule type="cellIs" dxfId="0" priority="11" stopIfTrue="1" operator="greaterThan">
      <formula>1.1</formula>
    </cfRule>
  </conditionalFormatting>
  <pageMargins left="0.7" right="0.7" top="0.75" bottom="0.75" header="0.3" footer="0.3"/>
  <pageSetup paperSize="9" orientation="portrait" r:id="rId1"/>
  <ignoredErrors>
    <ignoredError sqref="P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5789755c-de38-4fe3-9623-40afa3bba1e2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2678723-8c06-45e1-8bd0-318b9868a43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2026-06-15T08:57:22Z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